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YUKA\tab_proc+pracsoub\pracsoub\"/>
    </mc:Choice>
  </mc:AlternateContent>
  <bookViews>
    <workbookView xWindow="120" yWindow="30" windowWidth="15180" windowHeight="8580"/>
  </bookViews>
  <sheets>
    <sheet name="žáci" sheetId="5" r:id="rId1"/>
    <sheet name="Škoda" sheetId="6" r:id="rId2"/>
    <sheet name="podezřelí-3k" sheetId="4" r:id="rId3"/>
    <sheet name="povolání-2kr" sheetId="13" r:id="rId4"/>
    <sheet name="železářství-3k" sheetId="9" r:id="rId5"/>
    <sheet name="elektro" sheetId="10" r:id="rId6"/>
    <sheet name="ovoce" sheetId="8" r:id="rId7"/>
    <sheet name="počítače" sheetId="12" r:id="rId8"/>
    <sheet name="závod+body" sheetId="3" r:id="rId9"/>
  </sheets>
  <definedNames>
    <definedName name="_xlnm._FilterDatabase" localSheetId="5" hidden="1">elektro!$B$5:$E$101</definedName>
    <definedName name="_xlnm._FilterDatabase" localSheetId="6" hidden="1">ovoce!$B$8:$I$68</definedName>
    <definedName name="_xlnm._FilterDatabase" localSheetId="7" hidden="1">počítače!$B$1:$E$2</definedName>
    <definedName name="_xlnm._FilterDatabase" localSheetId="2" hidden="1">'podezřelí-3k'!$B$9:$I$142</definedName>
    <definedName name="_xlnm._FilterDatabase" localSheetId="3" hidden="1">'povolání-2kr'!$B$7:$H$60</definedName>
    <definedName name="_xlnm._FilterDatabase" localSheetId="1" hidden="1">Škoda!$B$6:$K$76</definedName>
    <definedName name="_xlnm._FilterDatabase" localSheetId="0" hidden="1">žáci!$B$7:$L$44</definedName>
    <definedName name="_xlnm._FilterDatabase" localSheetId="4" hidden="1">'železářství-3k'!$B$9:$F$211</definedName>
  </definedNames>
  <calcPr calcId="162913" iterate="1" iterateCount="1" iterateDelta="0"/>
</workbook>
</file>

<file path=xl/calcChain.xml><?xml version="1.0" encoding="utf-8"?>
<calcChain xmlns="http://schemas.openxmlformats.org/spreadsheetml/2006/main">
  <c r="F66" i="13" l="1"/>
  <c r="F110" i="12"/>
  <c r="F111" i="12" s="1"/>
  <c r="F112" i="12" s="1"/>
  <c r="F109" i="12"/>
  <c r="F104" i="12"/>
  <c r="F105" i="12" s="1"/>
  <c r="F106" i="12" s="1"/>
  <c r="F107" i="12" s="1"/>
  <c r="F100" i="12"/>
  <c r="F101" i="12" s="1"/>
  <c r="F102" i="12" s="1"/>
  <c r="F99" i="12"/>
  <c r="F95" i="12"/>
  <c r="F96" i="12" s="1"/>
  <c r="F97" i="12" s="1"/>
  <c r="F94" i="12"/>
  <c r="F89" i="12"/>
  <c r="F90" i="12" s="1"/>
  <c r="F91" i="12" s="1"/>
  <c r="F92" i="12" s="1"/>
  <c r="F85" i="12"/>
  <c r="F86" i="12" s="1"/>
  <c r="F87" i="12" s="1"/>
  <c r="F84" i="12"/>
  <c r="F80" i="12"/>
  <c r="F81" i="12" s="1"/>
  <c r="F82" i="12" s="1"/>
  <c r="F79" i="12"/>
  <c r="F74" i="12"/>
  <c r="F75" i="12" s="1"/>
  <c r="F76" i="12" s="1"/>
  <c r="F77" i="12" s="1"/>
  <c r="F70" i="12"/>
  <c r="F71" i="12" s="1"/>
  <c r="F72" i="12" s="1"/>
  <c r="F69" i="12"/>
  <c r="F65" i="12"/>
  <c r="F66" i="12" s="1"/>
  <c r="F67" i="12" s="1"/>
  <c r="F64" i="12"/>
  <c r="F59" i="12"/>
  <c r="F60" i="12" s="1"/>
  <c r="F61" i="12" s="1"/>
  <c r="F62" i="12" s="1"/>
  <c r="F55" i="12"/>
  <c r="F56" i="12" s="1"/>
  <c r="F57" i="12" s="1"/>
  <c r="F54" i="12"/>
  <c r="F50" i="12"/>
  <c r="F51" i="12" s="1"/>
  <c r="F52" i="12" s="1"/>
  <c r="F49" i="12"/>
  <c r="F44" i="12"/>
  <c r="F45" i="12" s="1"/>
  <c r="F46" i="12" s="1"/>
  <c r="F47" i="12" s="1"/>
  <c r="F40" i="12"/>
  <c r="F41" i="12" s="1"/>
  <c r="F42" i="12" s="1"/>
  <c r="F39" i="12"/>
  <c r="F35" i="12"/>
  <c r="F36" i="12" s="1"/>
  <c r="F37" i="12" s="1"/>
  <c r="F34" i="12"/>
  <c r="F29" i="12"/>
  <c r="F30" i="12" s="1"/>
  <c r="F31" i="12" s="1"/>
  <c r="F32" i="12" s="1"/>
  <c r="F25" i="12"/>
  <c r="F26" i="12" s="1"/>
  <c r="F27" i="12" s="1"/>
  <c r="F24" i="12"/>
  <c r="F20" i="12"/>
  <c r="F21" i="12" s="1"/>
  <c r="F22" i="12" s="1"/>
  <c r="F19" i="12"/>
  <c r="F14" i="12"/>
  <c r="F15" i="12" s="1"/>
  <c r="F16" i="12" s="1"/>
  <c r="F17" i="12" s="1"/>
  <c r="F10" i="12"/>
  <c r="F11" i="12" s="1"/>
  <c r="F12" i="12" s="1"/>
  <c r="F9" i="12"/>
  <c r="E56" i="3" l="1"/>
  <c r="F56" i="3"/>
  <c r="G56" i="3"/>
  <c r="H56" i="3"/>
  <c r="I56" i="3"/>
  <c r="J56" i="3"/>
  <c r="K56" i="3"/>
  <c r="L56" i="3"/>
  <c r="M56" i="3"/>
  <c r="N56" i="3"/>
  <c r="O56" i="3"/>
  <c r="P56" i="3"/>
  <c r="Q56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D57" i="3"/>
  <c r="D56" i="3"/>
  <c r="A62" i="8"/>
  <c r="A27" i="8"/>
  <c r="A60" i="8"/>
  <c r="A11" i="8"/>
  <c r="A53" i="8"/>
  <c r="A52" i="8"/>
  <c r="A13" i="8"/>
  <c r="A33" i="8"/>
  <c r="A16" i="8"/>
  <c r="A18" i="8"/>
  <c r="A68" i="8"/>
  <c r="A50" i="8"/>
  <c r="A20" i="8"/>
  <c r="A42" i="8"/>
  <c r="A56" i="8"/>
  <c r="A44" i="8"/>
  <c r="A28" i="8"/>
  <c r="A22" i="8"/>
  <c r="A30" i="8"/>
  <c r="A51" i="8"/>
  <c r="A19" i="8"/>
  <c r="A67" i="8"/>
  <c r="A49" i="8"/>
  <c r="A63" i="8"/>
  <c r="A34" i="8"/>
  <c r="A35" i="8"/>
  <c r="A58" i="8"/>
  <c r="A24" i="8"/>
  <c r="A43" i="8"/>
  <c r="A12" i="8"/>
  <c r="A26" i="8"/>
  <c r="A57" i="8"/>
  <c r="A25" i="8"/>
  <c r="A40" i="8"/>
  <c r="A31" i="8"/>
  <c r="A64" i="8"/>
  <c r="A48" i="8"/>
  <c r="A66" i="8"/>
  <c r="A15" i="8"/>
  <c r="A36" i="8"/>
  <c r="A29" i="8"/>
  <c r="A39" i="8"/>
  <c r="A55" i="8"/>
  <c r="A21" i="8"/>
  <c r="A54" i="8"/>
  <c r="A14" i="8"/>
  <c r="A38" i="8"/>
  <c r="A32" i="8"/>
  <c r="A45" i="8"/>
  <c r="A9" i="8"/>
  <c r="A46" i="8"/>
  <c r="A61" i="8"/>
  <c r="A59" i="8"/>
  <c r="A47" i="8"/>
  <c r="A10" i="8"/>
  <c r="A65" i="8"/>
  <c r="A17" i="8"/>
  <c r="A23" i="8"/>
  <c r="A37" i="8"/>
  <c r="A41" i="8"/>
  <c r="Q1" i="6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D55" i="3"/>
  <c r="H53" i="5"/>
</calcChain>
</file>

<file path=xl/sharedStrings.xml><?xml version="1.0" encoding="utf-8"?>
<sst xmlns="http://schemas.openxmlformats.org/spreadsheetml/2006/main" count="3075" uniqueCount="622">
  <si>
    <t>Boháč Robin</t>
  </si>
  <si>
    <t>Fišer Tomáš</t>
  </si>
  <si>
    <t>Flekal Lukáš</t>
  </si>
  <si>
    <t>Havel Jiří</t>
  </si>
  <si>
    <t>Hill Tomáš</t>
  </si>
  <si>
    <t>Schneider Matěj</t>
  </si>
  <si>
    <t>Švaříček Rudolf</t>
  </si>
  <si>
    <t>Tajchl Petr</t>
  </si>
  <si>
    <t>Duchoň Michal</t>
  </si>
  <si>
    <t>Faktorová Petra</t>
  </si>
  <si>
    <t xml:space="preserve">Havlíček Petr </t>
  </si>
  <si>
    <t>Krotká Helena</t>
  </si>
  <si>
    <t>Mihalik Radim</t>
  </si>
  <si>
    <t>Prkna Jan</t>
  </si>
  <si>
    <t>Vincze Tomáš</t>
  </si>
  <si>
    <t>Doležal Petr</t>
  </si>
  <si>
    <t>Hájek Miroslav</t>
  </si>
  <si>
    <t>Hejduk Oldřich</t>
  </si>
  <si>
    <t>Hladík Milan</t>
  </si>
  <si>
    <t>Kouba Tomáš</t>
  </si>
  <si>
    <t>Peterka Jindřich</t>
  </si>
  <si>
    <t>Trnka Pavel</t>
  </si>
  <si>
    <t>Uherčík Jan</t>
  </si>
  <si>
    <t>Bernat Jan</t>
  </si>
  <si>
    <t>Bížová Zuzana</t>
  </si>
  <si>
    <t>Blabla Libor</t>
  </si>
  <si>
    <t>Eliáš Jan</t>
  </si>
  <si>
    <t>Hájková Kristýna</t>
  </si>
  <si>
    <t>Jelínek Filip</t>
  </si>
  <si>
    <t>Jonáš Miloslav</t>
  </si>
  <si>
    <t>Komůrková Andrea</t>
  </si>
  <si>
    <t>Kučerová Petra</t>
  </si>
  <si>
    <t>Lacialová Lucie</t>
  </si>
  <si>
    <t>Langhammer Jiří</t>
  </si>
  <si>
    <t>Langmajerová Pavlína</t>
  </si>
  <si>
    <t>Mach Petr</t>
  </si>
  <si>
    <t>Myslivcová Adéla</t>
  </si>
  <si>
    <t>Pupík Milan</t>
  </si>
  <si>
    <t>Suchá Edita</t>
  </si>
  <si>
    <t>Valentová Zuzana</t>
  </si>
  <si>
    <t>Varhaník Jan</t>
  </si>
  <si>
    <t>Bača Michal</t>
  </si>
  <si>
    <t>Balcar Jiří</t>
  </si>
  <si>
    <t>Berka Jan</t>
  </si>
  <si>
    <t>Bezděk Libor</t>
  </si>
  <si>
    <t>Bohůnek Přemysl</t>
  </si>
  <si>
    <t>Budinský Pavel</t>
  </si>
  <si>
    <t>Cakl Vojtěch</t>
  </si>
  <si>
    <t>Cejpek Vladimír</t>
  </si>
  <si>
    <t>Cirhan Ondřej</t>
  </si>
  <si>
    <t>Farka Vladimír</t>
  </si>
  <si>
    <t>Holub Zbyněk</t>
  </si>
  <si>
    <t>Hřeben David</t>
  </si>
  <si>
    <t>Novák Alois</t>
  </si>
  <si>
    <t>Holasová Tereza</t>
  </si>
  <si>
    <t>Vaněk Jan</t>
  </si>
  <si>
    <t>Zezulová Olga</t>
  </si>
  <si>
    <t>Jirků Alena</t>
  </si>
  <si>
    <t>Nová Soňa</t>
  </si>
  <si>
    <t>Prát Martin</t>
  </si>
  <si>
    <t>Vašků Ivo</t>
  </si>
  <si>
    <t>Večerka Bedřich</t>
  </si>
  <si>
    <t>Vlasák Aleš</t>
  </si>
  <si>
    <t>Hnát Ctibor</t>
  </si>
  <si>
    <t>Novák Milan</t>
  </si>
  <si>
    <t>Osičková Iva</t>
  </si>
  <si>
    <t>Valová Jana</t>
  </si>
  <si>
    <t>Fiala Pavel</t>
  </si>
  <si>
    <t>Bílková</t>
  </si>
  <si>
    <t>Kristýna</t>
  </si>
  <si>
    <t>Doležalová</t>
  </si>
  <si>
    <t>Denisa</t>
  </si>
  <si>
    <t>Dršata</t>
  </si>
  <si>
    <t>Jan</t>
  </si>
  <si>
    <t>Dvořáková</t>
  </si>
  <si>
    <t>Monika</t>
  </si>
  <si>
    <t>Eliáš</t>
  </si>
  <si>
    <t>Kamil</t>
  </si>
  <si>
    <t>Havel</t>
  </si>
  <si>
    <t>Stanislav</t>
  </si>
  <si>
    <t>Havlová</t>
  </si>
  <si>
    <t>Šárka</t>
  </si>
  <si>
    <t>Hladíková</t>
  </si>
  <si>
    <t>Hlobilová</t>
  </si>
  <si>
    <t>Markéta</t>
  </si>
  <si>
    <t>Hrobařová</t>
  </si>
  <si>
    <t>Jana</t>
  </si>
  <si>
    <t>Javůrek</t>
  </si>
  <si>
    <t>Petr</t>
  </si>
  <si>
    <t>Juda</t>
  </si>
  <si>
    <t>Marek</t>
  </si>
  <si>
    <t>Kučera</t>
  </si>
  <si>
    <t>Roman</t>
  </si>
  <si>
    <t>Obrdlík</t>
  </si>
  <si>
    <t>Zbyněk</t>
  </si>
  <si>
    <t>Pačutová</t>
  </si>
  <si>
    <t>Eliška</t>
  </si>
  <si>
    <t>Pauser</t>
  </si>
  <si>
    <t>Miroslav</t>
  </si>
  <si>
    <t>Pernetová</t>
  </si>
  <si>
    <t>Pípová</t>
  </si>
  <si>
    <t>Michaela</t>
  </si>
  <si>
    <t>Suchá</t>
  </si>
  <si>
    <t>Gabriela</t>
  </si>
  <si>
    <t>Šteflová</t>
  </si>
  <si>
    <t>Tůmová</t>
  </si>
  <si>
    <t>Veronika</t>
  </si>
  <si>
    <t>Ustohalová</t>
  </si>
  <si>
    <t>Vojtěchová</t>
  </si>
  <si>
    <t>Iva</t>
  </si>
  <si>
    <t>Volejník</t>
  </si>
  <si>
    <t>David</t>
  </si>
  <si>
    <t>Zeman</t>
  </si>
  <si>
    <t>Pavel</t>
  </si>
  <si>
    <t>Hos</t>
  </si>
  <si>
    <t>Hroch</t>
  </si>
  <si>
    <t>Michal</t>
  </si>
  <si>
    <t>příjmení</t>
  </si>
  <si>
    <t>jméno</t>
  </si>
  <si>
    <t>datum narození</t>
  </si>
  <si>
    <t>výška</t>
  </si>
  <si>
    <t>hmotnost</t>
  </si>
  <si>
    <t>kód ZP</t>
  </si>
  <si>
    <t>Jihlava 1</t>
  </si>
  <si>
    <t>Jihlava 2</t>
  </si>
  <si>
    <t>Jihlava 3</t>
  </si>
  <si>
    <t>Jihlava 5</t>
  </si>
  <si>
    <t>město</t>
  </si>
  <si>
    <t>ulice</t>
  </si>
  <si>
    <t>Popice</t>
  </si>
  <si>
    <t>Stonařov</t>
  </si>
  <si>
    <t>Cerekvička</t>
  </si>
  <si>
    <t>Velký Beranov</t>
  </si>
  <si>
    <t>Henčov</t>
  </si>
  <si>
    <t>Kollárova</t>
  </si>
  <si>
    <t>Polní</t>
  </si>
  <si>
    <t>Brtnická</t>
  </si>
  <si>
    <t>Husova</t>
  </si>
  <si>
    <t>Jarní</t>
  </si>
  <si>
    <t>Komenského</t>
  </si>
  <si>
    <t>Na Kopci</t>
  </si>
  <si>
    <t>Náhorní</t>
  </si>
  <si>
    <t>S.K.Neumanna</t>
  </si>
  <si>
    <t>Seifertova</t>
  </si>
  <si>
    <t>Telečská</t>
  </si>
  <si>
    <t>U Koželuhů</t>
  </si>
  <si>
    <t>Vrchlického</t>
  </si>
  <si>
    <t>Za Prachárnou</t>
  </si>
  <si>
    <t>Hubenov</t>
  </si>
  <si>
    <t>Hálkova</t>
  </si>
  <si>
    <t>Malý Beranov</t>
  </si>
  <si>
    <t>Lípová</t>
  </si>
  <si>
    <t>cizí jazyk</t>
  </si>
  <si>
    <t>A</t>
  </si>
  <si>
    <t>N</t>
  </si>
  <si>
    <t>Velká</t>
  </si>
  <si>
    <t>Malá</t>
  </si>
  <si>
    <t>Tovární</t>
  </si>
  <si>
    <t>Zelená</t>
  </si>
  <si>
    <t>U Kaštanu</t>
  </si>
  <si>
    <t>Odtok</t>
  </si>
  <si>
    <t>Hutní</t>
  </si>
  <si>
    <t>Petra</t>
  </si>
  <si>
    <t>Oto</t>
  </si>
  <si>
    <t>Vilém</t>
  </si>
  <si>
    <t>Edita</t>
  </si>
  <si>
    <t>Milan</t>
  </si>
  <si>
    <t>Cyril</t>
  </si>
  <si>
    <t>Václav</t>
  </si>
  <si>
    <t>Škoda</t>
  </si>
  <si>
    <t>provedení</t>
  </si>
  <si>
    <t>sedan</t>
  </si>
  <si>
    <t>Felicia</t>
  </si>
  <si>
    <t>Praktik</t>
  </si>
  <si>
    <t>Forman</t>
  </si>
  <si>
    <t>Favorit</t>
  </si>
  <si>
    <t>Fabia</t>
  </si>
  <si>
    <t>rok výroby</t>
  </si>
  <si>
    <t>combi</t>
  </si>
  <si>
    <t>van</t>
  </si>
  <si>
    <t>značka</t>
  </si>
  <si>
    <t>typ</t>
  </si>
  <si>
    <t>Praha</t>
  </si>
  <si>
    <t>Jihlava</t>
  </si>
  <si>
    <t>Brno</t>
  </si>
  <si>
    <t>Ostrava</t>
  </si>
  <si>
    <t>Ždírec n. Doubravou</t>
  </si>
  <si>
    <t>barva</t>
  </si>
  <si>
    <t>modrá</t>
  </si>
  <si>
    <t>bílá</t>
  </si>
  <si>
    <t>červená</t>
  </si>
  <si>
    <t>zelená</t>
  </si>
  <si>
    <t>hnědá</t>
  </si>
  <si>
    <t>oranžová</t>
  </si>
  <si>
    <t>žlutá</t>
  </si>
  <si>
    <t>černá</t>
  </si>
  <si>
    <t>bazar</t>
  </si>
  <si>
    <t>Cars.cz</t>
  </si>
  <si>
    <t>Bazar.cz</t>
  </si>
  <si>
    <t>Sauto.cz</t>
  </si>
  <si>
    <t>poř. č.</t>
  </si>
  <si>
    <t>od roku</t>
  </si>
  <si>
    <t>místo</t>
  </si>
  <si>
    <t>učitel</t>
  </si>
  <si>
    <t>řidič</t>
  </si>
  <si>
    <t>zedník</t>
  </si>
  <si>
    <t>pokrývač</t>
  </si>
  <si>
    <t>student</t>
  </si>
  <si>
    <t>kuchař</t>
  </si>
  <si>
    <t>profese</t>
  </si>
  <si>
    <t>kadeřník</t>
  </si>
  <si>
    <t>policista</t>
  </si>
  <si>
    <t>úředník</t>
  </si>
  <si>
    <t>hasič</t>
  </si>
  <si>
    <t>voják</t>
  </si>
  <si>
    <t>zímečník</t>
  </si>
  <si>
    <t>instalatér</t>
  </si>
  <si>
    <t>vychovatel</t>
  </si>
  <si>
    <t>zahradník</t>
  </si>
  <si>
    <t>bagrista</t>
  </si>
  <si>
    <t>jeřábník</t>
  </si>
  <si>
    <t>projektant</t>
  </si>
  <si>
    <t>politik</t>
  </si>
  <si>
    <t>podnikatel</t>
  </si>
  <si>
    <t>zásobovač</t>
  </si>
  <si>
    <t>revizor</t>
  </si>
  <si>
    <t>vrátný</t>
  </si>
  <si>
    <t>prodavač</t>
  </si>
  <si>
    <t>malíř</t>
  </si>
  <si>
    <t>hudebník</t>
  </si>
  <si>
    <t>dirigent</t>
  </si>
  <si>
    <t>technik</t>
  </si>
  <si>
    <t>Cheb</t>
  </si>
  <si>
    <t>Prachatice</t>
  </si>
  <si>
    <t>Želetava</t>
  </si>
  <si>
    <t>Jindřichův Hradec</t>
  </si>
  <si>
    <t>Louny</t>
  </si>
  <si>
    <t>Lanškroun</t>
  </si>
  <si>
    <t>Kolín</t>
  </si>
  <si>
    <t>Beroun</t>
  </si>
  <si>
    <t>os. č.</t>
  </si>
  <si>
    <t>Povolání</t>
  </si>
  <si>
    <t>vzdělání</t>
  </si>
  <si>
    <t>VŠ</t>
  </si>
  <si>
    <t>ZŠ</t>
  </si>
  <si>
    <t>SŠ</t>
  </si>
  <si>
    <t>druh</t>
  </si>
  <si>
    <t>původ</t>
  </si>
  <si>
    <t>cena</t>
  </si>
  <si>
    <t>jablka</t>
  </si>
  <si>
    <t>hrušky</t>
  </si>
  <si>
    <t>třešně</t>
  </si>
  <si>
    <t>Ovoce a zelenina</t>
  </si>
  <si>
    <t>okurky</t>
  </si>
  <si>
    <t>celer</t>
  </si>
  <si>
    <t>ředkvičky</t>
  </si>
  <si>
    <t>mrkev</t>
  </si>
  <si>
    <t>zelí</t>
  </si>
  <si>
    <t>kapusta</t>
  </si>
  <si>
    <t>špenát</t>
  </si>
  <si>
    <t>rajčata</t>
  </si>
  <si>
    <t>meloun vodní</t>
  </si>
  <si>
    <t>meloun žlutý</t>
  </si>
  <si>
    <t>kopr</t>
  </si>
  <si>
    <t>česnek</t>
  </si>
  <si>
    <t>cibule</t>
  </si>
  <si>
    <t>banány</t>
  </si>
  <si>
    <t>papriky</t>
  </si>
  <si>
    <t>fazole</t>
  </si>
  <si>
    <t>čočka</t>
  </si>
  <si>
    <t>meruňky</t>
  </si>
  <si>
    <t>mandarinky</t>
  </si>
  <si>
    <t>broskve</t>
  </si>
  <si>
    <t>pomelo</t>
  </si>
  <si>
    <t>nektarinky</t>
  </si>
  <si>
    <t>pomeranče</t>
  </si>
  <si>
    <t>grapefruit</t>
  </si>
  <si>
    <t>švestky</t>
  </si>
  <si>
    <t>blumy</t>
  </si>
  <si>
    <t>fíky</t>
  </si>
  <si>
    <t>datle</t>
  </si>
  <si>
    <t>papaya</t>
  </si>
  <si>
    <t>limetky</t>
  </si>
  <si>
    <t>citrony</t>
  </si>
  <si>
    <t>mango</t>
  </si>
  <si>
    <t>dýně</t>
  </si>
  <si>
    <t>cukety</t>
  </si>
  <si>
    <t>barva očí</t>
  </si>
  <si>
    <t>Podezřelí</t>
  </si>
  <si>
    <t>velikost obuvi</t>
  </si>
  <si>
    <t>kuřák</t>
  </si>
  <si>
    <t>drogy</t>
  </si>
  <si>
    <t>ano</t>
  </si>
  <si>
    <t>ne</t>
  </si>
  <si>
    <t>ve vězení</t>
  </si>
  <si>
    <t>krevní skupina</t>
  </si>
  <si>
    <t>B</t>
  </si>
  <si>
    <t>AB</t>
  </si>
  <si>
    <t>barva vlasů</t>
  </si>
  <si>
    <t>blond</t>
  </si>
  <si>
    <t>Žáci</t>
  </si>
  <si>
    <t>Železářství</t>
  </si>
  <si>
    <t>zboží</t>
  </si>
  <si>
    <t>povrch</t>
  </si>
  <si>
    <t>vrut</t>
  </si>
  <si>
    <t>závitová tyč</t>
  </si>
  <si>
    <t>bez úpravy</t>
  </si>
  <si>
    <t>pozinkovaný</t>
  </si>
  <si>
    <t>šroub (křížový)</t>
  </si>
  <si>
    <t>šroub (šestihran)</t>
  </si>
  <si>
    <t>Elektro</t>
  </si>
  <si>
    <t>výkon [W]</t>
  </si>
  <si>
    <t>průměr [mm]</t>
  </si>
  <si>
    <t>délka [mm]</t>
  </si>
  <si>
    <t>závit</t>
  </si>
  <si>
    <t>malý</t>
  </si>
  <si>
    <t>velký</t>
  </si>
  <si>
    <t>Počítače</t>
  </si>
  <si>
    <t>sestava</t>
  </si>
  <si>
    <t>procesor</t>
  </si>
  <si>
    <t>HDD [GB]</t>
  </si>
  <si>
    <t>RAM [GB]</t>
  </si>
  <si>
    <t>Zeman Jan</t>
  </si>
  <si>
    <t>Šteflová Jana</t>
  </si>
  <si>
    <t>Eliáš Kamil</t>
  </si>
  <si>
    <t>Tůmová Veronika</t>
  </si>
  <si>
    <t>Volejník David</t>
  </si>
  <si>
    <t>Dvořáková Jana</t>
  </si>
  <si>
    <t>Pauser Miroslav</t>
  </si>
  <si>
    <t>Pípová Michaela</t>
  </si>
  <si>
    <t>Suchá Gabriela</t>
  </si>
  <si>
    <t>Pernetová Monika</t>
  </si>
  <si>
    <t>Zeman Cyril</t>
  </si>
  <si>
    <t>Pačutová Eliška</t>
  </si>
  <si>
    <t>Kučera Oto</t>
  </si>
  <si>
    <t>Pauser Milan</t>
  </si>
  <si>
    <t>Ustohalová Veronika</t>
  </si>
  <si>
    <t>Dvořáková Petra</t>
  </si>
  <si>
    <t>Zeman Pavel</t>
  </si>
  <si>
    <t>Hos Pavel</t>
  </si>
  <si>
    <t>Havel Stanislav</t>
  </si>
  <si>
    <t>Hladíková Monika</t>
  </si>
  <si>
    <t>Malá Petra</t>
  </si>
  <si>
    <t>Hrobařová Jana</t>
  </si>
  <si>
    <t>Javůrek Petr</t>
  </si>
  <si>
    <t>Kučera Vilém</t>
  </si>
  <si>
    <t>Dvořáková Monika</t>
  </si>
  <si>
    <t>Doležalová Denisa</t>
  </si>
  <si>
    <t>Zeman Václav</t>
  </si>
  <si>
    <t>Bílková Kristýna</t>
  </si>
  <si>
    <t>Kučera Roman</t>
  </si>
  <si>
    <t>Obrdlík Zbyněk</t>
  </si>
  <si>
    <t>Hroch Michal</t>
  </si>
  <si>
    <t>Havlová Šárka</t>
  </si>
  <si>
    <t>Vojtěchová Iva</t>
  </si>
  <si>
    <t>Dršata Jan</t>
  </si>
  <si>
    <t>nadprůměrné výkony</t>
  </si>
  <si>
    <t>podprůměrné výkony</t>
  </si>
  <si>
    <t>má vždy přes 700 bodů, 2x ale neuspěl</t>
  </si>
  <si>
    <t>závod 1</t>
  </si>
  <si>
    <t>závod 2</t>
  </si>
  <si>
    <t>závod 3</t>
  </si>
  <si>
    <t>závod 4</t>
  </si>
  <si>
    <t>závod 5</t>
  </si>
  <si>
    <t>závod 6</t>
  </si>
  <si>
    <t>závod 7</t>
  </si>
  <si>
    <t>závod 8</t>
  </si>
  <si>
    <t>závod 9</t>
  </si>
  <si>
    <t>závod 10</t>
  </si>
  <si>
    <t>závod 11</t>
  </si>
  <si>
    <t>závod 12</t>
  </si>
  <si>
    <t>závod 13</t>
  </si>
  <si>
    <t>závod 14</t>
  </si>
  <si>
    <t>č. žáka</t>
  </si>
  <si>
    <t>moje příjmení:</t>
  </si>
  <si>
    <t>Basic 1</t>
  </si>
  <si>
    <t>Basic 2</t>
  </si>
  <si>
    <t>Optima 1</t>
  </si>
  <si>
    <t>Optima 2</t>
  </si>
  <si>
    <t>č.orient.</t>
  </si>
  <si>
    <t>Česko</t>
  </si>
  <si>
    <t>Závody</t>
  </si>
  <si>
    <t>žáků.</t>
  </si>
  <si>
    <t>Nový Zéland</t>
  </si>
  <si>
    <t>Belgie</t>
  </si>
  <si>
    <t>Čína</t>
  </si>
  <si>
    <t>Španělsko</t>
  </si>
  <si>
    <t>Austrálie</t>
  </si>
  <si>
    <t>s NJ:</t>
  </si>
  <si>
    <t>Stejným písmenem, jako mé příjmení, začíná příjmení</t>
  </si>
  <si>
    <t>204:</t>
  </si>
  <si>
    <t>207:</t>
  </si>
  <si>
    <t>Počet žáků s AJ:</t>
  </si>
  <si>
    <t>Počet bydlících v Jihlava 3:</t>
  </si>
  <si>
    <t>Kolik žáků má kód ZP 111:</t>
  </si>
  <si>
    <t>Výšku od 140 do 152 má:</t>
  </si>
  <si>
    <t>Hmotnost od 50 do 62 má:</t>
  </si>
  <si>
    <t>V březnu má narozeniny:</t>
  </si>
  <si>
    <t>Kolik jmen "Monika":</t>
  </si>
  <si>
    <t>obsah
motoru</t>
  </si>
  <si>
    <t>Počet typů "Fabia":</t>
  </si>
  <si>
    <t>Provedení "sedan":</t>
  </si>
  <si>
    <t>Počet všech aut:</t>
  </si>
  <si>
    <t>Rok 2000 a starší:</t>
  </si>
  <si>
    <t>Bazar Jihlava:</t>
  </si>
  <si>
    <t>Bazar Ždírec n. Doubr.:</t>
  </si>
  <si>
    <t>Barva zelená:</t>
  </si>
  <si>
    <t>vystavující
 server</t>
  </si>
  <si>
    <t>Motor 1,2:</t>
  </si>
  <si>
    <t>Slovensko</t>
  </si>
  <si>
    <t>sója</t>
  </si>
  <si>
    <t>pórek</t>
  </si>
  <si>
    <t>bataty</t>
  </si>
  <si>
    <t>Costa Rica</t>
  </si>
  <si>
    <t>hroznové víno</t>
  </si>
  <si>
    <t>Francie</t>
  </si>
  <si>
    <t>Turecko</t>
  </si>
  <si>
    <t>Írán</t>
  </si>
  <si>
    <t>Brazílie</t>
  </si>
  <si>
    <t>Řecko</t>
  </si>
  <si>
    <t>Itálie</t>
  </si>
  <si>
    <t>Izrael</t>
  </si>
  <si>
    <t>Holandsko</t>
  </si>
  <si>
    <t>Portugalsko</t>
  </si>
  <si>
    <t>USA</t>
  </si>
  <si>
    <t>lilek bílý</t>
  </si>
  <si>
    <t>lilek fialový</t>
  </si>
  <si>
    <t>Kypr</t>
  </si>
  <si>
    <t>Thajsko</t>
  </si>
  <si>
    <t>Indie</t>
  </si>
  <si>
    <t>pepino</t>
  </si>
  <si>
    <t>Peru</t>
  </si>
  <si>
    <t>pitahaya</t>
  </si>
  <si>
    <t>Vietnam</t>
  </si>
  <si>
    <t>zdroj1</t>
  </si>
  <si>
    <t>kumkvaty</t>
  </si>
  <si>
    <t>tamarillo</t>
  </si>
  <si>
    <t>litchi</t>
  </si>
  <si>
    <t>karambola</t>
  </si>
  <si>
    <t>Malajsie</t>
  </si>
  <si>
    <t>tamarind</t>
  </si>
  <si>
    <t>kakichurma</t>
  </si>
  <si>
    <t>physalis</t>
  </si>
  <si>
    <t>trvanlivost
dní</t>
  </si>
  <si>
    <t>ořechy burské</t>
  </si>
  <si>
    <t>ořechy vlašské</t>
  </si>
  <si>
    <t>ořechy lískové</t>
  </si>
  <si>
    <t>ořechy kokosové</t>
  </si>
  <si>
    <t>kategorie</t>
  </si>
  <si>
    <t>ovoce</t>
  </si>
  <si>
    <t>zelenina</t>
  </si>
  <si>
    <t>Kč</t>
  </si>
  <si>
    <t>Cena co nejnovějšího auta s těmito parametry:</t>
  </si>
  <si>
    <t>Kolik aut je do 12000 Kč?</t>
  </si>
  <si>
    <t>pohlaví</t>
  </si>
  <si>
    <t>M</t>
  </si>
  <si>
    <t>Ž</t>
  </si>
  <si>
    <t>Žen:</t>
  </si>
  <si>
    <t>Prodavačů od 2004 dosud:</t>
  </si>
  <si>
    <t>Řidičů s VŠ:</t>
  </si>
  <si>
    <t>příjmení začíná B nebo H</t>
  </si>
  <si>
    <t>muž</t>
  </si>
  <si>
    <t>začal pracovat před 2009</t>
  </si>
  <si>
    <t>krátké křestní jméno</t>
  </si>
  <si>
    <t>Kdo to je?</t>
  </si>
  <si>
    <t>kukuřice</t>
  </si>
  <si>
    <t>brambory</t>
  </si>
  <si>
    <t>kiwi</t>
  </si>
  <si>
    <t>ananas</t>
  </si>
  <si>
    <t>Etiopie</t>
  </si>
  <si>
    <t>kód</t>
  </si>
  <si>
    <t>Nejdražší ovoce:</t>
  </si>
  <si>
    <t>Druhá nejčetnější země původu:</t>
  </si>
  <si>
    <t>Položek s trvanlivostí 90 dní:</t>
  </si>
  <si>
    <t>č. skladu</t>
  </si>
  <si>
    <t>dodavatel</t>
  </si>
  <si>
    <t>Ovoce Praha</t>
  </si>
  <si>
    <t>Ovoce Brno</t>
  </si>
  <si>
    <t>Ovoce Čáslav</t>
  </si>
  <si>
    <t>Fruta</t>
  </si>
  <si>
    <t>Ovoce Jihlava</t>
  </si>
  <si>
    <t>Nejčetnější dodavatel:</t>
  </si>
  <si>
    <t>Položek s cenou od 2,5 do 3:</t>
  </si>
  <si>
    <t>Položek nad 1,8 z Česka:</t>
  </si>
  <si>
    <t>Položek zeleniny z Česka:</t>
  </si>
  <si>
    <t>Nejdražší položka ze Španělska:</t>
  </si>
  <si>
    <t>Nejlevnější ovoce z Česka stojí:</t>
  </si>
  <si>
    <t>sklad 6</t>
  </si>
  <si>
    <t>hnědé oči</t>
  </si>
  <si>
    <t>boty 40</t>
  </si>
  <si>
    <t>černé vlasy</t>
  </si>
  <si>
    <t>krev. skup. A</t>
  </si>
  <si>
    <t>drogy NE</t>
  </si>
  <si>
    <t>na svobodě</t>
  </si>
  <si>
    <t>zelené oči</t>
  </si>
  <si>
    <t>obuv 40</t>
  </si>
  <si>
    <t>žena</t>
  </si>
  <si>
    <t>hnědé vlasy</t>
  </si>
  <si>
    <t>krev. skup. B</t>
  </si>
  <si>
    <t>drogy ano</t>
  </si>
  <si>
    <t>boty 44</t>
  </si>
  <si>
    <t>kuřáků:</t>
  </si>
  <si>
    <t>hnědovlasých:</t>
  </si>
  <si>
    <t>modrookých:</t>
  </si>
  <si>
    <t>počet příjmení Zeman:</t>
  </si>
  <si>
    <t>krev. skupina A</t>
  </si>
  <si>
    <t>kuřáků se skupinou A</t>
  </si>
  <si>
    <t>černovlasí, bota 40, nekuřák</t>
  </si>
  <si>
    <t>ve vězení, modré oči, skupina B</t>
  </si>
  <si>
    <t>modré oči, hnědé vlasy, boty 43</t>
  </si>
  <si>
    <t>noha 44, kuřák, na svobodě</t>
  </si>
  <si>
    <t>kuřák+drogy+ve vězení</t>
  </si>
  <si>
    <t>kusů</t>
  </si>
  <si>
    <t>do 8000 Kč</t>
  </si>
  <si>
    <t>Mužů-studentů:</t>
  </si>
  <si>
    <t>Mužů z Jihlavy:</t>
  </si>
  <si>
    <t>Žen od 2004:</t>
  </si>
  <si>
    <t>SŠ z Jihlavy:</t>
  </si>
  <si>
    <t>Celkem osob:</t>
  </si>
  <si>
    <t>Tajchl Václav</t>
  </si>
  <si>
    <t>Tajchl Ivan</t>
  </si>
  <si>
    <t>Švaříček Adam</t>
  </si>
  <si>
    <t>Vincze Jan</t>
  </si>
  <si>
    <t>Bernat Josef</t>
  </si>
  <si>
    <t>Bížová Veronika</t>
  </si>
  <si>
    <t>Bradáč Samuel</t>
  </si>
  <si>
    <t>Doležal Josef</t>
  </si>
  <si>
    <t>Duchoň Cyril</t>
  </si>
  <si>
    <t>Eliáš Bohuslav</t>
  </si>
  <si>
    <t>Faktorová Iva</t>
  </si>
  <si>
    <t>Fišer Ivo</t>
  </si>
  <si>
    <t>Flekal Martin</t>
  </si>
  <si>
    <t>Hájek Marek</t>
  </si>
  <si>
    <t>Hájková Hana</t>
  </si>
  <si>
    <t>Havel Jan</t>
  </si>
  <si>
    <t>Havlíček Václav</t>
  </si>
  <si>
    <t>Hejduk Rudolf</t>
  </si>
  <si>
    <t>Hill René</t>
  </si>
  <si>
    <t>Hladík Max</t>
  </si>
  <si>
    <t>Jelínek Max</t>
  </si>
  <si>
    <t>Jonáš Marek</t>
  </si>
  <si>
    <t>Juda Libor</t>
  </si>
  <si>
    <t>Komůrková Alena</t>
  </si>
  <si>
    <t>Kouba Vít</t>
  </si>
  <si>
    <t>Krotká Eva</t>
  </si>
  <si>
    <t>Kučerová Lucie</t>
  </si>
  <si>
    <t>Lacialová Helena</t>
  </si>
  <si>
    <t>Langhammer Josef</t>
  </si>
  <si>
    <t>Langmajerová Petra</t>
  </si>
  <si>
    <t>Schneider Ludvík</t>
  </si>
  <si>
    <t>Suchá Ema</t>
  </si>
  <si>
    <t>ve vězení:</t>
  </si>
  <si>
    <t>Hlobilová Martina</t>
  </si>
  <si>
    <t>Hill Timotej</t>
  </si>
  <si>
    <t>Podezřelých celkem</t>
  </si>
  <si>
    <t>Položek celkem:</t>
  </si>
  <si>
    <t>vrutů:</t>
  </si>
  <si>
    <t>šroub křížový:</t>
  </si>
  <si>
    <t>průměr 6, délka 20, pozink:</t>
  </si>
  <si>
    <t>průměr 5, (šestihran), bez úp:</t>
  </si>
  <si>
    <t>ks</t>
  </si>
  <si>
    <t>průměr 5-6, délka 60-100, pozink</t>
  </si>
  <si>
    <t>počet vyhovujících</t>
  </si>
  <si>
    <t>vrutů do 25 mm, pozink:</t>
  </si>
  <si>
    <t>štoub, vrut,bez úprav, nad 500 ks</t>
  </si>
  <si>
    <t>šroub, pozink, pod 150 ks</t>
  </si>
  <si>
    <t>závitová tyč, pozink- největší počet kusů je</t>
  </si>
  <si>
    <t>výbojka</t>
  </si>
  <si>
    <t>barva [K]</t>
  </si>
  <si>
    <t>teplá:</t>
  </si>
  <si>
    <t>2700 K</t>
  </si>
  <si>
    <t>studená:</t>
  </si>
  <si>
    <t>LED žárovka</t>
  </si>
  <si>
    <t>6500 K</t>
  </si>
  <si>
    <t>(střední):</t>
  </si>
  <si>
    <t>4000 K</t>
  </si>
  <si>
    <t>Závit:</t>
  </si>
  <si>
    <t>lampička</t>
  </si>
  <si>
    <t>lustr, stolní lampa</t>
  </si>
  <si>
    <r>
      <rPr>
        <b/>
        <sz val="10"/>
        <rFont val="Arial"/>
        <family val="2"/>
        <charset val="238"/>
      </rPr>
      <t xml:space="preserve">malý </t>
    </r>
    <r>
      <rPr>
        <sz val="10"/>
        <rFont val="Arial"/>
        <family val="2"/>
        <charset val="238"/>
      </rPr>
      <t>-</t>
    </r>
  </si>
  <si>
    <r>
      <rPr>
        <b/>
        <sz val="10"/>
        <rFont val="Arial"/>
        <family val="2"/>
        <charset val="238"/>
      </rPr>
      <t>velký</t>
    </r>
    <r>
      <rPr>
        <sz val="10"/>
        <rFont val="Arial"/>
        <family val="2"/>
        <charset val="238"/>
      </rPr>
      <t xml:space="preserve"> -</t>
    </r>
  </si>
  <si>
    <t>teplá, LED, malý závit:</t>
  </si>
  <si>
    <t>studená, výbojka, velký:</t>
  </si>
  <si>
    <t>výkon 30-40, velký závit:</t>
  </si>
  <si>
    <t>výbojka, malý závit, výkon do 11 W:</t>
  </si>
  <si>
    <t>nejvíc svítící teplá výbojka</t>
  </si>
  <si>
    <t>(screenshot)</t>
  </si>
  <si>
    <t>nejvíc svítící studená LED</t>
  </si>
  <si>
    <t>Průměr:</t>
  </si>
  <si>
    <t>Max:</t>
  </si>
  <si>
    <t>Min:</t>
  </si>
  <si>
    <t>Trvanlivost 7+ ze Španělska:</t>
  </si>
  <si>
    <t>(slovo)</t>
  </si>
  <si>
    <t>(cena)</t>
  </si>
  <si>
    <t>(kód)</t>
  </si>
  <si>
    <t>ovoce ve skladu 6:</t>
  </si>
  <si>
    <t>Pro kritéria:</t>
  </si>
  <si>
    <t>Basic1</t>
  </si>
  <si>
    <t>nejvyšší procesor:</t>
  </si>
  <si>
    <t>AMD Ryzen 9 5900X</t>
  </si>
  <si>
    <t>Optima1</t>
  </si>
  <si>
    <t>nejnižší cena:</t>
  </si>
  <si>
    <t>HDD 512</t>
  </si>
  <si>
    <r>
      <t>HDD 256</t>
    </r>
    <r>
      <rPr>
        <b/>
        <sz val="10"/>
        <color rgb="FFFF0000"/>
        <rFont val="Arial"/>
        <family val="2"/>
        <charset val="238"/>
      </rPr>
      <t>+</t>
    </r>
  </si>
  <si>
    <t>co největší RAM</t>
  </si>
  <si>
    <t>RAM 16</t>
  </si>
  <si>
    <r>
      <t>HDD 500</t>
    </r>
    <r>
      <rPr>
        <b/>
        <sz val="10"/>
        <color rgb="FFFF0000"/>
        <rFont val="Arial"/>
        <family val="2"/>
        <charset val="238"/>
      </rPr>
      <t>+</t>
    </r>
  </si>
  <si>
    <t>znamená 500 a více</t>
  </si>
  <si>
    <t>cena:</t>
  </si>
  <si>
    <t>cena [Kč]</t>
  </si>
  <si>
    <t>pod 13000</t>
  </si>
  <si>
    <t>AMD Ryzen 5 3600</t>
  </si>
  <si>
    <t>AMD Ryzen 7 5800X</t>
  </si>
  <si>
    <t>Intel Core i5-10400F</t>
  </si>
  <si>
    <t>Intel Core i7-12700K</t>
  </si>
  <si>
    <t>Intel Core i7-14700F</t>
  </si>
  <si>
    <t>Intel Core i9-13900K</t>
  </si>
  <si>
    <t>nejnovější muž:</t>
  </si>
  <si>
    <t>3. od konce "os.č."</t>
  </si>
  <si>
    <t>nejstarší žena</t>
  </si>
  <si>
    <t>SŠ+VŠ nejstarší M</t>
  </si>
  <si>
    <t>SŠ+VŠ nejstarší 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</si>
</sst>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"/>
      <charset val="238"/>
    </font>
    <font>
      <sz val="10"/>
      <name val="Arial CE"/>
      <charset val="238"/>
    </font>
    <font>
      <sz val="10"/>
      <name val="Courier"/>
      <charset val="238"/>
    </font>
    <font>
      <sz val="12"/>
      <name val="Arial CE"/>
      <charset val="238"/>
    </font>
    <font>
      <sz val="8"/>
      <name val="Arial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indexed="10"/>
      <name val="Arial"/>
      <family val="2"/>
      <charset val="238"/>
    </font>
    <font>
      <i/>
      <sz val="8"/>
      <color indexed="23"/>
      <name val="Arial CE"/>
      <charset val="238"/>
    </font>
    <font>
      <sz val="12"/>
      <color indexed="23"/>
      <name val="Arial CE"/>
      <charset val="238"/>
    </font>
    <font>
      <i/>
      <sz val="10"/>
      <color indexed="23"/>
      <name val="Arial CE"/>
      <charset val="238"/>
    </font>
    <font>
      <sz val="10"/>
      <color indexed="8"/>
      <name val="Arial CE"/>
    </font>
    <font>
      <i/>
      <sz val="9"/>
      <color indexed="23"/>
      <name val="Arial"/>
      <family val="2"/>
      <charset val="238"/>
    </font>
    <font>
      <sz val="10"/>
      <color indexed="22"/>
      <name val="Arial"/>
      <charset val="238"/>
    </font>
    <font>
      <i/>
      <sz val="8"/>
      <color indexed="63"/>
      <name val="Arial CE"/>
      <charset val="238"/>
    </font>
    <font>
      <sz val="8"/>
      <color indexed="22"/>
      <name val="Arial"/>
      <charset val="238"/>
    </font>
    <font>
      <b/>
      <u/>
      <sz val="10"/>
      <name val="Arial CE"/>
      <charset val="238"/>
    </font>
    <font>
      <b/>
      <u/>
      <sz val="10"/>
      <name val="Arial"/>
      <family val="2"/>
      <charset val="238"/>
    </font>
    <font>
      <b/>
      <u/>
      <sz val="12"/>
      <name val="Arial CE"/>
      <charset val="238"/>
    </font>
    <font>
      <sz val="10"/>
      <color indexed="9"/>
      <name val="Arial"/>
      <charset val="238"/>
    </font>
    <font>
      <i/>
      <sz val="7"/>
      <color indexed="23"/>
      <name val="Arial CE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0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" fillId="0" borderId="0"/>
    <xf numFmtId="0" fontId="6" fillId="0" borderId="0"/>
  </cellStyleXfs>
  <cellXfs count="95">
    <xf numFmtId="0" fontId="0" fillId="0" borderId="0" xfId="0"/>
    <xf numFmtId="0" fontId="3" fillId="0" borderId="0" xfId="3"/>
    <xf numFmtId="0" fontId="3" fillId="0" borderId="0" xfId="3" applyBorder="1" applyAlignment="1">
      <alignment horizontal="center"/>
    </xf>
    <xf numFmtId="1" fontId="1" fillId="0" borderId="0" xfId="4" applyNumberFormat="1"/>
    <xf numFmtId="0" fontId="1" fillId="0" borderId="0" xfId="4"/>
    <xf numFmtId="1" fontId="1" fillId="0" borderId="0" xfId="4" applyNumberFormat="1" applyFont="1"/>
    <xf numFmtId="0" fontId="1" fillId="0" borderId="0" xfId="4" applyFont="1"/>
    <xf numFmtId="1" fontId="1" fillId="0" borderId="0" xfId="4" applyNumberFormat="1" applyAlignment="1">
      <alignment horizontal="center"/>
    </xf>
    <xf numFmtId="0" fontId="1" fillId="0" borderId="0" xfId="4" applyNumberFormat="1" applyAlignment="1">
      <alignment horizontal="center"/>
    </xf>
    <xf numFmtId="14" fontId="1" fillId="0" borderId="0" xfId="4" applyNumberFormat="1"/>
    <xf numFmtId="0" fontId="1" fillId="0" borderId="0" xfId="4" applyNumberFormat="1"/>
    <xf numFmtId="0" fontId="1" fillId="0" borderId="0" xfId="4" applyAlignment="1">
      <alignment horizontal="center"/>
    </xf>
    <xf numFmtId="1" fontId="11" fillId="0" borderId="0" xfId="4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11" fillId="0" borderId="0" xfId="4" applyNumberFormat="1" applyFont="1" applyAlignment="1">
      <alignment horizontal="left"/>
    </xf>
    <xf numFmtId="0" fontId="8" fillId="0" borderId="0" xfId="4" applyFont="1"/>
    <xf numFmtId="0" fontId="9" fillId="0" borderId="0" xfId="3" applyFont="1"/>
    <xf numFmtId="0" fontId="6" fillId="0" borderId="0" xfId="0" applyFont="1" applyAlignment="1">
      <alignment horizontal="center"/>
    </xf>
    <xf numFmtId="0" fontId="10" fillId="0" borderId="0" xfId="0" applyFont="1"/>
    <xf numFmtId="0" fontId="12" fillId="0" borderId="0" xfId="3" applyFont="1" applyAlignment="1">
      <alignment horizontal="center"/>
    </xf>
    <xf numFmtId="0" fontId="1" fillId="0" borderId="0" xfId="3" applyFont="1"/>
    <xf numFmtId="0" fontId="13" fillId="0" borderId="0" xfId="3" applyFont="1"/>
    <xf numFmtId="0" fontId="1" fillId="0" borderId="1" xfId="3" applyFont="1" applyBorder="1" applyAlignment="1">
      <alignment horizontal="center"/>
    </xf>
    <xf numFmtId="0" fontId="1" fillId="0" borderId="2" xfId="3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0" fontId="1" fillId="0" borderId="4" xfId="3" applyFont="1" applyBorder="1" applyAlignment="1">
      <alignment horizontal="center"/>
    </xf>
    <xf numFmtId="0" fontId="1" fillId="0" borderId="0" xfId="3" applyFont="1" applyBorder="1" applyAlignment="1">
      <alignment horizontal="center"/>
    </xf>
    <xf numFmtId="0" fontId="1" fillId="0" borderId="5" xfId="3" applyFont="1" applyBorder="1" applyAlignment="1">
      <alignment horizontal="center"/>
    </xf>
    <xf numFmtId="0" fontId="14" fillId="0" borderId="0" xfId="3" applyFont="1" applyProtection="1"/>
    <xf numFmtId="0" fontId="1" fillId="0" borderId="6" xfId="3" applyFont="1" applyBorder="1" applyAlignment="1">
      <alignment horizontal="center"/>
    </xf>
    <xf numFmtId="0" fontId="1" fillId="0" borderId="7" xfId="3" applyFont="1" applyBorder="1" applyAlignment="1">
      <alignment horizontal="center"/>
    </xf>
    <xf numFmtId="0" fontId="1" fillId="0" borderId="8" xfId="3" applyFont="1" applyBorder="1" applyAlignment="1">
      <alignment horizontal="center"/>
    </xf>
    <xf numFmtId="0" fontId="15" fillId="0" borderId="0" xfId="0" applyFont="1"/>
    <xf numFmtId="0" fontId="1" fillId="2" borderId="0" xfId="4" applyFill="1"/>
    <xf numFmtId="0" fontId="11" fillId="0" borderId="0" xfId="3" applyFont="1" applyAlignment="1">
      <alignment horizontal="center"/>
    </xf>
    <xf numFmtId="0" fontId="1" fillId="0" borderId="0" xfId="4" applyFill="1"/>
    <xf numFmtId="0" fontId="1" fillId="3" borderId="9" xfId="4" applyFill="1" applyBorder="1" applyAlignment="1">
      <alignment horizontal="center"/>
    </xf>
    <xf numFmtId="0" fontId="13" fillId="0" borderId="0" xfId="4" applyFont="1" applyAlignment="1">
      <alignment horizontal="right"/>
    </xf>
    <xf numFmtId="0" fontId="13" fillId="0" borderId="0" xfId="4" applyFont="1"/>
    <xf numFmtId="49" fontId="13" fillId="0" borderId="0" xfId="4" applyNumberFormat="1" applyFont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/>
    <xf numFmtId="0" fontId="5" fillId="0" borderId="0" xfId="1" applyAlignment="1" applyProtection="1"/>
    <xf numFmtId="0" fontId="1" fillId="3" borderId="10" xfId="4" applyFill="1" applyBorder="1" applyAlignment="1">
      <alignment horizontal="center"/>
    </xf>
    <xf numFmtId="1" fontId="17" fillId="0" borderId="9" xfId="4" applyNumberFormat="1" applyFont="1" applyFill="1" applyBorder="1" applyAlignment="1">
      <alignment horizontal="center" vertical="center" wrapText="1"/>
    </xf>
    <xf numFmtId="1" fontId="17" fillId="0" borderId="9" xfId="4" applyNumberFormat="1" applyFont="1" applyFill="1" applyBorder="1" applyAlignment="1">
      <alignment horizontal="center" vertical="center"/>
    </xf>
    <xf numFmtId="1" fontId="17" fillId="0" borderId="9" xfId="4" applyNumberFormat="1" applyFont="1" applyFill="1" applyBorder="1" applyAlignment="1">
      <alignment horizontal="left" vertical="center"/>
    </xf>
    <xf numFmtId="1" fontId="17" fillId="0" borderId="9" xfId="4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" fillId="3" borderId="9" xfId="4" applyFill="1" applyBorder="1" applyAlignment="1">
      <alignment horizontal="right"/>
    </xf>
    <xf numFmtId="0" fontId="4" fillId="0" borderId="0" xfId="0" applyFont="1" applyAlignment="1">
      <alignment horizontal="right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top"/>
    </xf>
    <xf numFmtId="0" fontId="19" fillId="0" borderId="0" xfId="4" applyFont="1"/>
    <xf numFmtId="0" fontId="20" fillId="0" borderId="0" xfId="0" applyFont="1"/>
    <xf numFmtId="0" fontId="21" fillId="0" borderId="0" xfId="3" applyFont="1"/>
    <xf numFmtId="49" fontId="13" fillId="0" borderId="0" xfId="4" applyNumberFormat="1" applyFont="1" applyAlignment="1">
      <alignment horizontal="left"/>
    </xf>
    <xf numFmtId="49" fontId="11" fillId="0" borderId="0" xfId="4" applyNumberFormat="1" applyFont="1" applyAlignment="1">
      <alignment horizontal="right"/>
    </xf>
    <xf numFmtId="0" fontId="1" fillId="3" borderId="9" xfId="4" applyFont="1" applyFill="1" applyBorder="1" applyAlignment="1">
      <alignment horizontal="center"/>
    </xf>
    <xf numFmtId="49" fontId="11" fillId="0" borderId="0" xfId="4" applyNumberFormat="1" applyFont="1" applyFill="1" applyBorder="1" applyAlignment="1">
      <alignment horizontal="right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3" fillId="0" borderId="0" xfId="3" applyAlignment="1">
      <alignment horizontal="right"/>
    </xf>
    <xf numFmtId="49" fontId="23" fillId="0" borderId="0" xfId="4" applyNumberFormat="1" applyFont="1" applyAlignment="1">
      <alignment horizontal="center"/>
    </xf>
    <xf numFmtId="49" fontId="11" fillId="0" borderId="0" xfId="4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4" fillId="0" borderId="0" xfId="0" applyFont="1"/>
    <xf numFmtId="0" fontId="1" fillId="3" borderId="0" xfId="4" applyFont="1" applyFill="1" applyBorder="1" applyAlignment="1">
      <alignment horizontal="center"/>
    </xf>
    <xf numFmtId="0" fontId="1" fillId="3" borderId="0" xfId="4" applyFont="1" applyFill="1" applyBorder="1" applyAlignment="1">
      <alignment horizontal="left"/>
    </xf>
    <xf numFmtId="0" fontId="1" fillId="5" borderId="0" xfId="4" applyFont="1" applyFill="1" applyBorder="1" applyAlignment="1">
      <alignment horizontal="left"/>
    </xf>
    <xf numFmtId="0" fontId="1" fillId="5" borderId="0" xfId="4" applyFont="1" applyFill="1" applyBorder="1" applyAlignment="1">
      <alignment horizontal="center"/>
    </xf>
    <xf numFmtId="0" fontId="3" fillId="0" borderId="0" xfId="3" applyBorder="1" applyAlignment="1">
      <alignment horizontal="right"/>
    </xf>
    <xf numFmtId="49" fontId="11" fillId="0" borderId="0" xfId="4" applyNumberFormat="1" applyFont="1" applyAlignment="1">
      <alignment horizontal="left"/>
    </xf>
    <xf numFmtId="1" fontId="11" fillId="0" borderId="7" xfId="4" applyNumberFormat="1" applyFont="1" applyBorder="1" applyAlignment="1">
      <alignment horizontal="center"/>
    </xf>
    <xf numFmtId="0" fontId="7" fillId="0" borderId="0" xfId="5" applyFont="1"/>
    <xf numFmtId="0" fontId="6" fillId="0" borderId="0" xfId="5" applyAlignment="1">
      <alignment horizontal="right"/>
    </xf>
    <xf numFmtId="0" fontId="6" fillId="6" borderId="0" xfId="5" applyFill="1"/>
    <xf numFmtId="0" fontId="6" fillId="0" borderId="0" xfId="5"/>
    <xf numFmtId="0" fontId="6" fillId="7" borderId="9" xfId="5" applyFill="1" applyBorder="1"/>
    <xf numFmtId="0" fontId="6" fillId="0" borderId="0" xfId="5" applyFont="1" applyAlignment="1">
      <alignment horizontal="right"/>
    </xf>
    <xf numFmtId="0" fontId="6" fillId="6" borderId="0" xfId="5" applyFont="1" applyFill="1"/>
    <xf numFmtId="0" fontId="6" fillId="6" borderId="0" xfId="5" applyFont="1" applyFill="1" applyAlignment="1">
      <alignment horizontal="center"/>
    </xf>
    <xf numFmtId="0" fontId="6" fillId="6" borderId="0" xfId="5" applyFont="1" applyFill="1" applyAlignment="1">
      <alignment horizontal="right"/>
    </xf>
    <xf numFmtId="0" fontId="26" fillId="0" borderId="0" xfId="5" applyFont="1"/>
    <xf numFmtId="0" fontId="6" fillId="0" borderId="0" xfId="5" applyFont="1"/>
    <xf numFmtId="0" fontId="6" fillId="0" borderId="0" xfId="5" applyAlignment="1">
      <alignment horizontal="center"/>
    </xf>
    <xf numFmtId="0" fontId="6" fillId="0" borderId="0" xfId="5" applyFont="1" applyAlignment="1">
      <alignment horizontal="center"/>
    </xf>
    <xf numFmtId="0" fontId="3" fillId="0" borderId="0" xfId="3" applyFont="1" applyAlignment="1">
      <alignment horizontal="right"/>
    </xf>
  </cellXfs>
  <cellStyles count="6">
    <cellStyle name="Hypertextový odkaz" xfId="1" builtinId="8"/>
    <cellStyle name="Nedefinován" xfId="2"/>
    <cellStyle name="Normální" xfId="0" builtinId="0"/>
    <cellStyle name="Normální 2" xfId="5"/>
    <cellStyle name="normální_fixnadp" xfId="3"/>
    <cellStyle name="normální_trida9D" xfId="4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1</xdr:col>
      <xdr:colOff>3143</xdr:colOff>
      <xdr:row>81</xdr:row>
      <xdr:rowOff>4881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4600"/>
          <a:ext cx="257143" cy="117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247650</xdr:colOff>
      <xdr:row>79</xdr:row>
      <xdr:rowOff>146050</xdr:rowOff>
    </xdr:to>
    <xdr:pic>
      <xdr:nvPicPr>
        <xdr:cNvPr id="206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9500"/>
          <a:ext cx="247650" cy="1173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7156</xdr:rowOff>
    </xdr:from>
    <xdr:to>
      <xdr:col>0</xdr:col>
      <xdr:colOff>257143</xdr:colOff>
      <xdr:row>141</xdr:row>
      <xdr:rowOff>156918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45297"/>
          <a:ext cx="257143" cy="21163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189491</xdr:rowOff>
    </xdr:from>
    <xdr:to>
      <xdr:col>0</xdr:col>
      <xdr:colOff>235010</xdr:colOff>
      <xdr:row>80</xdr:row>
      <xdr:rowOff>146843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0591"/>
          <a:ext cx="235010" cy="117429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9528</xdr:rowOff>
    </xdr:from>
    <xdr:to>
      <xdr:col>0</xdr:col>
      <xdr:colOff>257143</xdr:colOff>
      <xdr:row>213</xdr:row>
      <xdr:rowOff>157861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44628"/>
          <a:ext cx="257143" cy="325333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19050</xdr:rowOff>
    </xdr:from>
    <xdr:to>
      <xdr:col>0</xdr:col>
      <xdr:colOff>257143</xdr:colOff>
      <xdr:row>103</xdr:row>
      <xdr:rowOff>4407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1650"/>
          <a:ext cx="257143" cy="155428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12700</xdr:rowOff>
    </xdr:from>
    <xdr:to>
      <xdr:col>0</xdr:col>
      <xdr:colOff>257143</xdr:colOff>
      <xdr:row>105</xdr:row>
      <xdr:rowOff>156807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84300"/>
          <a:ext cx="257143" cy="1554285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7</xdr:row>
      <xdr:rowOff>12700</xdr:rowOff>
    </xdr:from>
    <xdr:to>
      <xdr:col>0</xdr:col>
      <xdr:colOff>269843</xdr:colOff>
      <xdr:row>212</xdr:row>
      <xdr:rowOff>2283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149350"/>
          <a:ext cx="257143" cy="325333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12700</xdr:rowOff>
    </xdr:from>
    <xdr:to>
      <xdr:col>0</xdr:col>
      <xdr:colOff>247650</xdr:colOff>
      <xdr:row>63</xdr:row>
      <xdr:rowOff>171450</xdr:rowOff>
    </xdr:to>
    <xdr:pic>
      <xdr:nvPicPr>
        <xdr:cNvPr id="81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"/>
          <a:ext cx="247650" cy="12363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prozeny.blesk.cz/clanek/pro-zeny-bpz-roztridit/80488/exoticke-ovoce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0"/>
  <sheetViews>
    <sheetView showGridLines="0" tabSelected="1" zoomScaleNormal="100" workbookViewId="0">
      <selection activeCell="D2" sqref="D2"/>
    </sheetView>
  </sheetViews>
  <sheetFormatPr defaultColWidth="9.1796875" defaultRowHeight="12.5" x14ac:dyDescent="0.25"/>
  <cols>
    <col min="1" max="1" width="3.6328125" style="4" customWidth="1"/>
    <col min="2" max="2" width="5.7265625" customWidth="1"/>
    <col min="3" max="3" width="9.26953125" style="4" customWidth="1"/>
    <col min="4" max="4" width="8.1796875" style="4" customWidth="1"/>
    <col min="5" max="5" width="13" style="4" customWidth="1"/>
    <col min="6" max="6" width="15.81640625" style="4" customWidth="1"/>
    <col min="7" max="7" width="6.36328125" style="4" customWidth="1"/>
    <col min="8" max="8" width="11.7265625" style="4" customWidth="1"/>
    <col min="9" max="9" width="6" style="4" customWidth="1"/>
    <col min="10" max="10" width="6.7265625" style="4" customWidth="1"/>
    <col min="11" max="11" width="8.26953125" style="4" bestFit="1" customWidth="1"/>
    <col min="12" max="12" width="5.26953125" style="4" customWidth="1"/>
    <col min="13" max="17" width="5.7265625" style="4" customWidth="1"/>
    <col min="18" max="16384" width="9.1796875" style="4"/>
  </cols>
  <sheetData>
    <row r="1" spans="2:16" ht="13" x14ac:dyDescent="0.3">
      <c r="C1" s="59" t="s">
        <v>300</v>
      </c>
      <c r="E1" s="4" t="s">
        <v>374</v>
      </c>
      <c r="F1" s="37"/>
      <c r="N1" s="41" t="s">
        <v>389</v>
      </c>
      <c r="O1" s="40"/>
      <c r="P1" s="42" t="s">
        <v>382</v>
      </c>
    </row>
    <row r="2" spans="2:16" ht="13" x14ac:dyDescent="0.3">
      <c r="C2" s="41" t="s">
        <v>392</v>
      </c>
      <c r="D2" s="40"/>
      <c r="M2" s="43" t="s">
        <v>393</v>
      </c>
      <c r="N2" s="40"/>
    </row>
    <row r="3" spans="2:16" ht="13" x14ac:dyDescent="0.3">
      <c r="C3" s="41" t="s">
        <v>388</v>
      </c>
      <c r="D3" s="40"/>
      <c r="M3" s="43" t="s">
        <v>395</v>
      </c>
      <c r="N3" s="40"/>
    </row>
    <row r="4" spans="2:16" ht="13" x14ac:dyDescent="0.3">
      <c r="C4" s="41"/>
      <c r="D4" s="43" t="s">
        <v>394</v>
      </c>
      <c r="E4" s="40"/>
      <c r="M4" s="43" t="s">
        <v>396</v>
      </c>
      <c r="N4" s="40"/>
    </row>
    <row r="5" spans="2:16" ht="13" x14ac:dyDescent="0.3">
      <c r="C5" s="19"/>
      <c r="D5" s="43" t="s">
        <v>390</v>
      </c>
      <c r="E5" s="40"/>
      <c r="F5" s="39"/>
      <c r="M5" s="43" t="s">
        <v>397</v>
      </c>
      <c r="N5" s="40"/>
    </row>
    <row r="6" spans="2:16" ht="13" x14ac:dyDescent="0.3">
      <c r="D6" s="43" t="s">
        <v>391</v>
      </c>
      <c r="E6" s="40"/>
      <c r="F6" s="39"/>
      <c r="M6" s="43" t="s">
        <v>398</v>
      </c>
      <c r="N6" s="40"/>
    </row>
    <row r="7" spans="2:16" ht="20" x14ac:dyDescent="0.25">
      <c r="B7" s="48" t="s">
        <v>373</v>
      </c>
      <c r="C7" s="48" t="s">
        <v>117</v>
      </c>
      <c r="D7" s="48" t="s">
        <v>118</v>
      </c>
      <c r="E7" s="48" t="s">
        <v>127</v>
      </c>
      <c r="F7" s="48" t="s">
        <v>128</v>
      </c>
      <c r="G7" s="48" t="s">
        <v>379</v>
      </c>
      <c r="H7" s="48" t="s">
        <v>119</v>
      </c>
      <c r="I7" s="48" t="s">
        <v>120</v>
      </c>
      <c r="J7" s="48" t="s">
        <v>121</v>
      </c>
      <c r="K7" s="48" t="s">
        <v>152</v>
      </c>
      <c r="L7" s="48" t="s">
        <v>122</v>
      </c>
    </row>
    <row r="8" spans="2:16" ht="12.5" customHeight="1" x14ac:dyDescent="0.3">
      <c r="B8" s="36">
        <v>1</v>
      </c>
      <c r="C8" s="3" t="s">
        <v>112</v>
      </c>
      <c r="D8" s="3" t="s">
        <v>73</v>
      </c>
      <c r="E8" s="5" t="s">
        <v>125</v>
      </c>
      <c r="F8" s="3" t="s">
        <v>151</v>
      </c>
      <c r="G8" s="3">
        <v>29</v>
      </c>
      <c r="H8" s="9">
        <v>36890</v>
      </c>
      <c r="I8" s="7">
        <v>160</v>
      </c>
      <c r="J8" s="7">
        <v>67</v>
      </c>
      <c r="K8" s="7" t="s">
        <v>153</v>
      </c>
      <c r="L8" s="8">
        <v>111</v>
      </c>
    </row>
    <row r="9" spans="2:16" ht="12.5" customHeight="1" x14ac:dyDescent="0.3">
      <c r="B9" s="36">
        <v>2</v>
      </c>
      <c r="C9" s="3" t="s">
        <v>104</v>
      </c>
      <c r="D9" s="3" t="s">
        <v>86</v>
      </c>
      <c r="E9" s="3" t="s">
        <v>130</v>
      </c>
      <c r="F9" s="3" t="s">
        <v>131</v>
      </c>
      <c r="G9" s="3">
        <v>7</v>
      </c>
      <c r="H9" s="9">
        <v>36980</v>
      </c>
      <c r="I9" s="7">
        <v>178</v>
      </c>
      <c r="J9" s="7">
        <v>62</v>
      </c>
      <c r="K9" s="7" t="s">
        <v>154</v>
      </c>
      <c r="L9" s="8">
        <v>204</v>
      </c>
    </row>
    <row r="10" spans="2:16" ht="12.5" customHeight="1" x14ac:dyDescent="0.3">
      <c r="B10" s="36">
        <v>3</v>
      </c>
      <c r="C10" s="3" t="s">
        <v>76</v>
      </c>
      <c r="D10" s="3" t="s">
        <v>77</v>
      </c>
      <c r="E10" s="3" t="s">
        <v>125</v>
      </c>
      <c r="F10" s="4" t="s">
        <v>156</v>
      </c>
      <c r="G10" s="3">
        <v>12</v>
      </c>
      <c r="H10" s="9">
        <v>37016</v>
      </c>
      <c r="I10" s="7">
        <v>148</v>
      </c>
      <c r="J10" s="11">
        <v>60</v>
      </c>
      <c r="K10" s="11" t="s">
        <v>153</v>
      </c>
      <c r="L10" s="8">
        <v>111</v>
      </c>
    </row>
    <row r="11" spans="2:16" ht="12.5" customHeight="1" x14ac:dyDescent="0.3">
      <c r="B11" s="36">
        <v>4</v>
      </c>
      <c r="C11" s="3" t="s">
        <v>105</v>
      </c>
      <c r="D11" s="3" t="s">
        <v>106</v>
      </c>
      <c r="E11" s="3" t="s">
        <v>125</v>
      </c>
      <c r="F11" s="4" t="s">
        <v>156</v>
      </c>
      <c r="G11" s="3">
        <v>53</v>
      </c>
      <c r="H11" s="9">
        <v>36944</v>
      </c>
      <c r="I11" s="7">
        <v>150</v>
      </c>
      <c r="J11" s="11">
        <v>62</v>
      </c>
      <c r="K11" s="11" t="s">
        <v>153</v>
      </c>
      <c r="L11" s="11">
        <v>111</v>
      </c>
    </row>
    <row r="12" spans="2:16" ht="12.5" customHeight="1" x14ac:dyDescent="0.3">
      <c r="B12" s="36">
        <v>5</v>
      </c>
      <c r="C12" s="3" t="s">
        <v>110</v>
      </c>
      <c r="D12" s="3" t="s">
        <v>111</v>
      </c>
      <c r="E12" s="3" t="s">
        <v>123</v>
      </c>
      <c r="F12" s="3" t="s">
        <v>147</v>
      </c>
      <c r="G12" s="3">
        <v>37</v>
      </c>
      <c r="H12" s="9">
        <v>36854</v>
      </c>
      <c r="I12" s="7">
        <v>156</v>
      </c>
      <c r="J12" s="7">
        <v>63</v>
      </c>
      <c r="K12" s="7" t="s">
        <v>154</v>
      </c>
      <c r="L12" s="8">
        <v>111</v>
      </c>
    </row>
    <row r="13" spans="2:16" ht="12.5" customHeight="1" x14ac:dyDescent="0.3">
      <c r="B13" s="36">
        <v>6</v>
      </c>
      <c r="C13" s="3" t="s">
        <v>74</v>
      </c>
      <c r="D13" s="4" t="s">
        <v>86</v>
      </c>
      <c r="E13" s="3" t="s">
        <v>123</v>
      </c>
      <c r="F13" s="3" t="s">
        <v>136</v>
      </c>
      <c r="G13" s="3">
        <v>28</v>
      </c>
      <c r="H13" s="9">
        <v>36926</v>
      </c>
      <c r="I13" s="7">
        <v>125</v>
      </c>
      <c r="J13" s="7">
        <v>44</v>
      </c>
      <c r="K13" s="7" t="s">
        <v>153</v>
      </c>
      <c r="L13" s="8">
        <v>204</v>
      </c>
    </row>
    <row r="14" spans="2:16" ht="12.5" customHeight="1" x14ac:dyDescent="0.3">
      <c r="B14" s="36">
        <v>7</v>
      </c>
      <c r="C14" s="3" t="s">
        <v>97</v>
      </c>
      <c r="D14" s="3" t="s">
        <v>98</v>
      </c>
      <c r="E14" s="3" t="s">
        <v>123</v>
      </c>
      <c r="F14" s="3" t="s">
        <v>146</v>
      </c>
      <c r="G14" s="3">
        <v>9</v>
      </c>
      <c r="H14" s="9">
        <v>36818</v>
      </c>
      <c r="I14" s="7">
        <v>152</v>
      </c>
      <c r="J14" s="7">
        <v>60</v>
      </c>
      <c r="K14" s="7" t="s">
        <v>154</v>
      </c>
      <c r="L14" s="8">
        <v>111</v>
      </c>
    </row>
    <row r="15" spans="2:16" ht="12.5" customHeight="1" x14ac:dyDescent="0.3">
      <c r="B15" s="36">
        <v>8</v>
      </c>
      <c r="C15" s="3" t="s">
        <v>100</v>
      </c>
      <c r="D15" s="3" t="s">
        <v>101</v>
      </c>
      <c r="E15" s="3" t="s">
        <v>126</v>
      </c>
      <c r="F15" s="10" t="s">
        <v>157</v>
      </c>
      <c r="G15" s="3">
        <v>21</v>
      </c>
      <c r="H15" s="9">
        <v>36962</v>
      </c>
      <c r="I15" s="7">
        <v>148</v>
      </c>
      <c r="J15" s="7">
        <v>50</v>
      </c>
      <c r="K15" s="11" t="s">
        <v>154</v>
      </c>
      <c r="L15" s="8">
        <v>204</v>
      </c>
    </row>
    <row r="16" spans="2:16" ht="12.5" customHeight="1" x14ac:dyDescent="0.3">
      <c r="B16" s="36">
        <v>9</v>
      </c>
      <c r="C16" s="3" t="s">
        <v>102</v>
      </c>
      <c r="D16" s="3" t="s">
        <v>103</v>
      </c>
      <c r="E16" s="3" t="s">
        <v>123</v>
      </c>
      <c r="F16" s="3" t="s">
        <v>138</v>
      </c>
      <c r="G16" s="3">
        <v>8</v>
      </c>
      <c r="H16" s="9">
        <v>36998</v>
      </c>
      <c r="I16" s="7">
        <v>125</v>
      </c>
      <c r="J16" s="7">
        <v>45</v>
      </c>
      <c r="K16" s="7" t="s">
        <v>153</v>
      </c>
      <c r="L16" s="8">
        <v>207</v>
      </c>
    </row>
    <row r="17" spans="2:12" ht="12.5" customHeight="1" x14ac:dyDescent="0.3">
      <c r="B17" s="36">
        <v>10</v>
      </c>
      <c r="C17" s="3" t="s">
        <v>99</v>
      </c>
      <c r="D17" s="3" t="s">
        <v>75</v>
      </c>
      <c r="E17" s="3" t="s">
        <v>126</v>
      </c>
      <c r="F17" s="4" t="s">
        <v>158</v>
      </c>
      <c r="G17" s="3">
        <v>12</v>
      </c>
      <c r="H17" s="9">
        <v>36980</v>
      </c>
      <c r="I17" s="7">
        <v>150</v>
      </c>
      <c r="J17" s="7">
        <v>48</v>
      </c>
      <c r="K17" s="11" t="s">
        <v>154</v>
      </c>
      <c r="L17" s="8">
        <v>207</v>
      </c>
    </row>
    <row r="18" spans="2:12" ht="12.5" customHeight="1" x14ac:dyDescent="0.3">
      <c r="B18" s="36">
        <v>11</v>
      </c>
      <c r="C18" s="3" t="s">
        <v>112</v>
      </c>
      <c r="D18" s="4" t="s">
        <v>167</v>
      </c>
      <c r="E18" s="3" t="s">
        <v>126</v>
      </c>
      <c r="F18" s="4" t="s">
        <v>159</v>
      </c>
      <c r="G18" s="3">
        <v>53</v>
      </c>
      <c r="H18" s="9">
        <v>37052</v>
      </c>
      <c r="I18" s="7">
        <v>144</v>
      </c>
      <c r="J18" s="7">
        <v>53</v>
      </c>
      <c r="K18" s="11" t="s">
        <v>153</v>
      </c>
      <c r="L18" s="8">
        <v>204</v>
      </c>
    </row>
    <row r="19" spans="2:12" ht="12.5" customHeight="1" x14ac:dyDescent="0.3">
      <c r="B19" s="36">
        <v>12</v>
      </c>
      <c r="C19" s="3" t="s">
        <v>95</v>
      </c>
      <c r="D19" s="3" t="s">
        <v>96</v>
      </c>
      <c r="E19" s="3" t="s">
        <v>125</v>
      </c>
      <c r="F19" s="4" t="s">
        <v>155</v>
      </c>
      <c r="G19" s="3">
        <v>21</v>
      </c>
      <c r="H19" s="9">
        <v>36836</v>
      </c>
      <c r="I19" s="7">
        <v>152</v>
      </c>
      <c r="J19" s="7">
        <v>50</v>
      </c>
      <c r="K19" s="11" t="s">
        <v>154</v>
      </c>
      <c r="L19" s="8">
        <v>111</v>
      </c>
    </row>
    <row r="20" spans="2:12" ht="12.5" customHeight="1" x14ac:dyDescent="0.3">
      <c r="B20" s="36">
        <v>13</v>
      </c>
      <c r="C20" s="3" t="s">
        <v>91</v>
      </c>
      <c r="D20" s="4" t="s">
        <v>163</v>
      </c>
      <c r="E20" s="3" t="s">
        <v>125</v>
      </c>
      <c r="F20" s="3" t="s">
        <v>150</v>
      </c>
      <c r="G20" s="3">
        <v>7</v>
      </c>
      <c r="H20" s="9">
        <v>36872</v>
      </c>
      <c r="I20" s="7">
        <v>160</v>
      </c>
      <c r="J20" s="7">
        <v>66</v>
      </c>
      <c r="K20" s="7" t="s">
        <v>153</v>
      </c>
      <c r="L20" s="8">
        <v>207</v>
      </c>
    </row>
    <row r="21" spans="2:12" ht="12.5" customHeight="1" x14ac:dyDescent="0.3">
      <c r="B21" s="36">
        <v>14</v>
      </c>
      <c r="C21" s="3" t="s">
        <v>102</v>
      </c>
      <c r="D21" s="4" t="s">
        <v>165</v>
      </c>
      <c r="E21" s="3" t="s">
        <v>123</v>
      </c>
      <c r="F21" s="3" t="s">
        <v>138</v>
      </c>
      <c r="G21" s="3">
        <v>3</v>
      </c>
      <c r="H21" s="9">
        <v>36818</v>
      </c>
      <c r="I21" s="7">
        <v>128</v>
      </c>
      <c r="J21" s="7">
        <v>46</v>
      </c>
      <c r="K21" s="7" t="s">
        <v>154</v>
      </c>
      <c r="L21" s="8">
        <v>111</v>
      </c>
    </row>
    <row r="22" spans="2:12" ht="12.5" customHeight="1" x14ac:dyDescent="0.3">
      <c r="B22" s="36">
        <v>15</v>
      </c>
      <c r="C22" s="3" t="s">
        <v>97</v>
      </c>
      <c r="D22" s="4" t="s">
        <v>166</v>
      </c>
      <c r="E22" s="3" t="s">
        <v>123</v>
      </c>
      <c r="F22" s="3" t="s">
        <v>144</v>
      </c>
      <c r="G22" s="3">
        <v>49</v>
      </c>
      <c r="H22" s="9">
        <v>36872</v>
      </c>
      <c r="I22" s="7">
        <v>150</v>
      </c>
      <c r="J22" s="7">
        <v>58</v>
      </c>
      <c r="K22" s="7" t="s">
        <v>154</v>
      </c>
      <c r="L22" s="8">
        <v>204</v>
      </c>
    </row>
    <row r="23" spans="2:12" ht="12.5" customHeight="1" x14ac:dyDescent="0.3">
      <c r="B23" s="36">
        <v>16</v>
      </c>
      <c r="C23" s="3" t="s">
        <v>107</v>
      </c>
      <c r="D23" s="3" t="s">
        <v>106</v>
      </c>
      <c r="E23" s="3" t="s">
        <v>125</v>
      </c>
      <c r="F23" s="4" t="s">
        <v>155</v>
      </c>
      <c r="G23" s="3">
        <v>53</v>
      </c>
      <c r="H23" s="9">
        <v>36980</v>
      </c>
      <c r="I23" s="7">
        <v>150</v>
      </c>
      <c r="J23" s="7">
        <v>53</v>
      </c>
      <c r="K23" s="11" t="s">
        <v>154</v>
      </c>
      <c r="L23" s="8">
        <v>111</v>
      </c>
    </row>
    <row r="24" spans="2:12" ht="12.5" customHeight="1" x14ac:dyDescent="0.3">
      <c r="B24" s="36">
        <v>17</v>
      </c>
      <c r="C24" s="3" t="s">
        <v>74</v>
      </c>
      <c r="D24" s="4" t="s">
        <v>162</v>
      </c>
      <c r="E24" s="3" t="s">
        <v>125</v>
      </c>
      <c r="F24" s="4" t="s">
        <v>155</v>
      </c>
      <c r="G24" s="3">
        <v>12</v>
      </c>
      <c r="H24" s="9">
        <v>36980</v>
      </c>
      <c r="I24" s="7">
        <v>144</v>
      </c>
      <c r="J24" s="7">
        <v>48</v>
      </c>
      <c r="K24" s="11" t="s">
        <v>154</v>
      </c>
      <c r="L24" s="8">
        <v>111</v>
      </c>
    </row>
    <row r="25" spans="2:12" ht="12.5" customHeight="1" x14ac:dyDescent="0.3">
      <c r="B25" s="36">
        <v>18</v>
      </c>
      <c r="C25" s="3" t="s">
        <v>112</v>
      </c>
      <c r="D25" s="4" t="s">
        <v>113</v>
      </c>
      <c r="E25" s="3" t="s">
        <v>123</v>
      </c>
      <c r="F25" s="3" t="s">
        <v>142</v>
      </c>
      <c r="G25" s="3">
        <v>1</v>
      </c>
      <c r="H25" s="9">
        <v>36854</v>
      </c>
      <c r="I25" s="7">
        <v>139</v>
      </c>
      <c r="J25" s="7">
        <v>53</v>
      </c>
      <c r="K25" s="7" t="s">
        <v>153</v>
      </c>
      <c r="L25" s="8">
        <v>111</v>
      </c>
    </row>
    <row r="26" spans="2:12" ht="12.5" customHeight="1" x14ac:dyDescent="0.3">
      <c r="B26" s="36">
        <v>19</v>
      </c>
      <c r="C26" s="5" t="s">
        <v>114</v>
      </c>
      <c r="D26" s="5" t="s">
        <v>113</v>
      </c>
      <c r="E26" s="3" t="s">
        <v>123</v>
      </c>
      <c r="F26" s="3" t="s">
        <v>138</v>
      </c>
      <c r="G26" s="3">
        <v>3</v>
      </c>
      <c r="H26" s="9">
        <v>36908</v>
      </c>
      <c r="I26" s="7">
        <v>127</v>
      </c>
      <c r="J26" s="7">
        <v>46</v>
      </c>
      <c r="K26" s="7" t="s">
        <v>153</v>
      </c>
      <c r="L26" s="8">
        <v>207</v>
      </c>
    </row>
    <row r="27" spans="2:12" ht="12.5" customHeight="1" x14ac:dyDescent="0.3">
      <c r="B27" s="36">
        <v>20</v>
      </c>
      <c r="C27" s="3" t="s">
        <v>78</v>
      </c>
      <c r="D27" s="3" t="s">
        <v>79</v>
      </c>
      <c r="E27" s="3" t="s">
        <v>123</v>
      </c>
      <c r="F27" s="3" t="s">
        <v>137</v>
      </c>
      <c r="G27" s="3">
        <v>3</v>
      </c>
      <c r="H27" s="9">
        <v>36962</v>
      </c>
      <c r="I27" s="7">
        <v>125</v>
      </c>
      <c r="J27" s="7">
        <v>44</v>
      </c>
      <c r="K27" s="7" t="s">
        <v>153</v>
      </c>
      <c r="L27" s="8">
        <v>111</v>
      </c>
    </row>
    <row r="28" spans="2:12" ht="12.5" customHeight="1" x14ac:dyDescent="0.3">
      <c r="B28" s="36">
        <v>21</v>
      </c>
      <c r="C28" s="3" t="s">
        <v>82</v>
      </c>
      <c r="D28" s="3" t="s">
        <v>75</v>
      </c>
      <c r="E28" s="3" t="s">
        <v>125</v>
      </c>
      <c r="F28" s="3" t="s">
        <v>149</v>
      </c>
      <c r="G28" s="3">
        <v>40</v>
      </c>
      <c r="H28" s="9">
        <v>36998</v>
      </c>
      <c r="I28" s="7">
        <v>157</v>
      </c>
      <c r="J28" s="7">
        <v>64</v>
      </c>
      <c r="K28" s="7" t="s">
        <v>153</v>
      </c>
      <c r="L28" s="8">
        <v>111</v>
      </c>
    </row>
    <row r="29" spans="2:12" ht="12.5" customHeight="1" x14ac:dyDescent="0.3">
      <c r="B29" s="36">
        <v>22</v>
      </c>
      <c r="C29" s="4" t="s">
        <v>156</v>
      </c>
      <c r="D29" s="4" t="s">
        <v>162</v>
      </c>
      <c r="E29" s="3" t="s">
        <v>123</v>
      </c>
      <c r="F29" s="3" t="s">
        <v>141</v>
      </c>
      <c r="G29" s="3">
        <v>6</v>
      </c>
      <c r="H29" s="9">
        <v>36980</v>
      </c>
      <c r="I29" s="7">
        <v>134</v>
      </c>
      <c r="J29" s="7">
        <v>50</v>
      </c>
      <c r="K29" s="7" t="s">
        <v>153</v>
      </c>
      <c r="L29" s="8">
        <v>204</v>
      </c>
    </row>
    <row r="30" spans="2:12" ht="12.5" customHeight="1" x14ac:dyDescent="0.3">
      <c r="B30" s="36">
        <v>23</v>
      </c>
      <c r="C30" s="3" t="s">
        <v>85</v>
      </c>
      <c r="D30" s="3" t="s">
        <v>86</v>
      </c>
      <c r="E30" s="3" t="s">
        <v>123</v>
      </c>
      <c r="F30" s="3" t="s">
        <v>135</v>
      </c>
      <c r="G30" s="3">
        <v>6</v>
      </c>
      <c r="H30" s="9">
        <v>36818</v>
      </c>
      <c r="I30" s="7">
        <v>127</v>
      </c>
      <c r="J30" s="7">
        <v>42</v>
      </c>
      <c r="K30" s="7" t="s">
        <v>154</v>
      </c>
      <c r="L30" s="8">
        <v>111</v>
      </c>
    </row>
    <row r="31" spans="2:12" ht="12.5" customHeight="1" x14ac:dyDescent="0.3">
      <c r="B31" s="36">
        <v>24</v>
      </c>
      <c r="C31" s="3" t="s">
        <v>83</v>
      </c>
      <c r="D31" s="3" t="s">
        <v>84</v>
      </c>
      <c r="E31" s="3" t="s">
        <v>123</v>
      </c>
      <c r="F31" s="3" t="s">
        <v>144</v>
      </c>
      <c r="G31" s="3">
        <v>53</v>
      </c>
      <c r="H31" s="9">
        <v>37070</v>
      </c>
      <c r="I31" s="7">
        <v>148</v>
      </c>
      <c r="J31" s="7">
        <v>57</v>
      </c>
      <c r="K31" s="7" t="s">
        <v>154</v>
      </c>
      <c r="L31" s="8">
        <v>111</v>
      </c>
    </row>
    <row r="32" spans="2:12" ht="12.5" customHeight="1" x14ac:dyDescent="0.3">
      <c r="B32" s="36">
        <v>25</v>
      </c>
      <c r="C32" s="3" t="s">
        <v>87</v>
      </c>
      <c r="D32" s="3" t="s">
        <v>88</v>
      </c>
      <c r="E32" s="3" t="s">
        <v>126</v>
      </c>
      <c r="F32" s="4" t="s">
        <v>161</v>
      </c>
      <c r="G32" s="4">
        <v>21</v>
      </c>
      <c r="H32" s="9">
        <v>36818</v>
      </c>
      <c r="I32" s="7">
        <v>152</v>
      </c>
      <c r="J32" s="11">
        <v>62</v>
      </c>
      <c r="K32" s="11" t="s">
        <v>153</v>
      </c>
      <c r="L32" s="11">
        <v>207</v>
      </c>
    </row>
    <row r="33" spans="2:12" ht="12.5" customHeight="1" x14ac:dyDescent="0.3">
      <c r="B33" s="36">
        <v>26</v>
      </c>
      <c r="C33" s="3" t="s">
        <v>91</v>
      </c>
      <c r="D33" s="4" t="s">
        <v>164</v>
      </c>
      <c r="E33" s="3" t="s">
        <v>124</v>
      </c>
      <c r="F33" s="3" t="s">
        <v>148</v>
      </c>
      <c r="G33" s="3">
        <v>15</v>
      </c>
      <c r="H33" s="9">
        <v>36818</v>
      </c>
      <c r="I33" s="7">
        <v>157</v>
      </c>
      <c r="J33" s="7">
        <v>63</v>
      </c>
      <c r="K33" s="7" t="s">
        <v>153</v>
      </c>
      <c r="L33" s="8">
        <v>204</v>
      </c>
    </row>
    <row r="34" spans="2:12" ht="12.5" customHeight="1" x14ac:dyDescent="0.3">
      <c r="B34" s="36">
        <v>27</v>
      </c>
      <c r="C34" s="3" t="s">
        <v>74</v>
      </c>
      <c r="D34" s="3" t="s">
        <v>75</v>
      </c>
      <c r="E34" s="3" t="s">
        <v>126</v>
      </c>
      <c r="F34" s="5" t="s">
        <v>129</v>
      </c>
      <c r="G34" s="5">
        <v>12</v>
      </c>
      <c r="H34" s="9">
        <v>36962</v>
      </c>
      <c r="I34" s="7">
        <v>175</v>
      </c>
      <c r="J34" s="7">
        <v>70</v>
      </c>
      <c r="K34" s="7" t="s">
        <v>154</v>
      </c>
      <c r="L34" s="8">
        <v>111</v>
      </c>
    </row>
    <row r="35" spans="2:12" ht="12.5" customHeight="1" x14ac:dyDescent="0.3">
      <c r="B35" s="36">
        <v>28</v>
      </c>
      <c r="C35" s="3" t="s">
        <v>70</v>
      </c>
      <c r="D35" s="3" t="s">
        <v>71</v>
      </c>
      <c r="E35" s="3" t="s">
        <v>123</v>
      </c>
      <c r="F35" s="3" t="s">
        <v>147</v>
      </c>
      <c r="G35" s="3">
        <v>29</v>
      </c>
      <c r="H35" s="9">
        <v>36800</v>
      </c>
      <c r="I35" s="7">
        <v>155</v>
      </c>
      <c r="J35" s="7">
        <v>62</v>
      </c>
      <c r="K35" s="7" t="s">
        <v>154</v>
      </c>
      <c r="L35" s="8">
        <v>111</v>
      </c>
    </row>
    <row r="36" spans="2:12" ht="12.5" customHeight="1" x14ac:dyDescent="0.3">
      <c r="B36" s="36">
        <v>29</v>
      </c>
      <c r="C36" s="3" t="s">
        <v>89</v>
      </c>
      <c r="D36" s="3" t="s">
        <v>90</v>
      </c>
      <c r="E36" s="3" t="s">
        <v>132</v>
      </c>
      <c r="F36" s="3" t="s">
        <v>133</v>
      </c>
      <c r="G36" s="3">
        <v>8</v>
      </c>
      <c r="H36" s="9">
        <v>36854</v>
      </c>
      <c r="I36" s="7">
        <v>179</v>
      </c>
      <c r="J36" s="7">
        <v>62</v>
      </c>
      <c r="K36" s="7" t="s">
        <v>153</v>
      </c>
      <c r="L36" s="8">
        <v>111</v>
      </c>
    </row>
    <row r="37" spans="2:12" ht="12.5" customHeight="1" x14ac:dyDescent="0.3">
      <c r="B37" s="36">
        <v>30</v>
      </c>
      <c r="C37" s="3" t="s">
        <v>112</v>
      </c>
      <c r="D37" s="4" t="s">
        <v>168</v>
      </c>
      <c r="E37" s="3" t="s">
        <v>123</v>
      </c>
      <c r="F37" s="3" t="s">
        <v>143</v>
      </c>
      <c r="G37" s="3">
        <v>12</v>
      </c>
      <c r="H37" s="9">
        <v>36908</v>
      </c>
      <c r="I37" s="7">
        <v>142</v>
      </c>
      <c r="J37" s="7">
        <v>53</v>
      </c>
      <c r="K37" s="7" t="s">
        <v>153</v>
      </c>
      <c r="L37" s="8">
        <v>111</v>
      </c>
    </row>
    <row r="38" spans="2:12" ht="12.5" customHeight="1" x14ac:dyDescent="0.3">
      <c r="B38" s="36">
        <v>31</v>
      </c>
      <c r="C38" s="3" t="s">
        <v>68</v>
      </c>
      <c r="D38" s="3" t="s">
        <v>69</v>
      </c>
      <c r="E38" s="3" t="s">
        <v>123</v>
      </c>
      <c r="F38" s="3" t="s">
        <v>145</v>
      </c>
      <c r="G38" s="3">
        <v>47</v>
      </c>
      <c r="H38" s="9">
        <v>36854</v>
      </c>
      <c r="I38" s="7">
        <v>150</v>
      </c>
      <c r="J38" s="7">
        <v>58</v>
      </c>
      <c r="K38" s="7" t="s">
        <v>154</v>
      </c>
      <c r="L38" s="8">
        <v>111</v>
      </c>
    </row>
    <row r="39" spans="2:12" ht="12.5" customHeight="1" x14ac:dyDescent="0.3">
      <c r="B39" s="36">
        <v>32</v>
      </c>
      <c r="C39" s="3" t="s">
        <v>91</v>
      </c>
      <c r="D39" s="3" t="s">
        <v>92</v>
      </c>
      <c r="E39" s="3" t="s">
        <v>123</v>
      </c>
      <c r="F39" s="3" t="s">
        <v>144</v>
      </c>
      <c r="G39" s="3">
        <v>21</v>
      </c>
      <c r="H39" s="9">
        <v>36890</v>
      </c>
      <c r="I39" s="7">
        <v>144</v>
      </c>
      <c r="J39" s="7">
        <v>55</v>
      </c>
      <c r="K39" s="7" t="s">
        <v>153</v>
      </c>
      <c r="L39" s="8">
        <v>207</v>
      </c>
    </row>
    <row r="40" spans="2:12" ht="12.5" customHeight="1" x14ac:dyDescent="0.3">
      <c r="B40" s="36">
        <v>33</v>
      </c>
      <c r="C40" s="3" t="s">
        <v>93</v>
      </c>
      <c r="D40" s="3" t="s">
        <v>94</v>
      </c>
      <c r="E40" s="3" t="s">
        <v>123</v>
      </c>
      <c r="F40" s="3" t="s">
        <v>138</v>
      </c>
      <c r="G40" s="3">
        <v>6</v>
      </c>
      <c r="H40" s="9">
        <v>36998</v>
      </c>
      <c r="I40" s="7">
        <v>133</v>
      </c>
      <c r="J40" s="7">
        <v>46</v>
      </c>
      <c r="K40" s="7" t="s">
        <v>154</v>
      </c>
      <c r="L40" s="8">
        <v>204</v>
      </c>
    </row>
    <row r="41" spans="2:12" ht="12.5" customHeight="1" x14ac:dyDescent="0.3">
      <c r="B41" s="36">
        <v>34</v>
      </c>
      <c r="C41" s="6" t="s">
        <v>115</v>
      </c>
      <c r="D41" s="6" t="s">
        <v>116</v>
      </c>
      <c r="E41" s="3" t="s">
        <v>124</v>
      </c>
      <c r="F41" s="6" t="s">
        <v>134</v>
      </c>
      <c r="G41" s="6">
        <v>7</v>
      </c>
      <c r="H41" s="9">
        <v>36908</v>
      </c>
      <c r="I41" s="7">
        <v>125</v>
      </c>
      <c r="J41" s="7">
        <v>41</v>
      </c>
      <c r="K41" s="7" t="s">
        <v>153</v>
      </c>
      <c r="L41" s="8">
        <v>211</v>
      </c>
    </row>
    <row r="42" spans="2:12" ht="12.5" customHeight="1" x14ac:dyDescent="0.3">
      <c r="B42" s="36">
        <v>35</v>
      </c>
      <c r="C42" s="3" t="s">
        <v>80</v>
      </c>
      <c r="D42" s="3" t="s">
        <v>81</v>
      </c>
      <c r="E42" s="3" t="s">
        <v>123</v>
      </c>
      <c r="F42" s="3" t="s">
        <v>139</v>
      </c>
      <c r="G42" s="3">
        <v>17</v>
      </c>
      <c r="H42" s="9">
        <v>36908</v>
      </c>
      <c r="I42" s="7">
        <v>134</v>
      </c>
      <c r="J42" s="7">
        <v>48</v>
      </c>
      <c r="K42" s="7" t="s">
        <v>153</v>
      </c>
      <c r="L42" s="8">
        <v>111</v>
      </c>
    </row>
    <row r="43" spans="2:12" ht="12.5" customHeight="1" x14ac:dyDescent="0.3">
      <c r="B43" s="36">
        <v>36</v>
      </c>
      <c r="C43" s="3" t="s">
        <v>108</v>
      </c>
      <c r="D43" s="3" t="s">
        <v>109</v>
      </c>
      <c r="E43" s="3" t="s">
        <v>123</v>
      </c>
      <c r="F43" s="3" t="s">
        <v>140</v>
      </c>
      <c r="G43" s="3">
        <v>15</v>
      </c>
      <c r="H43" s="9">
        <v>36926</v>
      </c>
      <c r="I43" s="7">
        <v>134</v>
      </c>
      <c r="J43" s="7">
        <v>48</v>
      </c>
      <c r="K43" s="7" t="s">
        <v>154</v>
      </c>
      <c r="L43" s="8">
        <v>111</v>
      </c>
    </row>
    <row r="44" spans="2:12" ht="12.5" customHeight="1" x14ac:dyDescent="0.3">
      <c r="B44" s="36">
        <v>37</v>
      </c>
      <c r="C44" s="3" t="s">
        <v>72</v>
      </c>
      <c r="D44" s="3" t="s">
        <v>73</v>
      </c>
      <c r="E44" s="3" t="s">
        <v>126</v>
      </c>
      <c r="F44" s="4" t="s">
        <v>160</v>
      </c>
      <c r="G44" s="3">
        <v>21</v>
      </c>
      <c r="H44" s="9">
        <v>36926</v>
      </c>
      <c r="I44" s="7">
        <v>150</v>
      </c>
      <c r="J44" s="11">
        <v>60</v>
      </c>
      <c r="K44" s="11" t="s">
        <v>153</v>
      </c>
      <c r="L44" s="8">
        <v>207</v>
      </c>
    </row>
    <row r="45" spans="2:12" ht="12.5" customHeight="1" x14ac:dyDescent="0.25"/>
    <row r="46" spans="2:12" ht="12.5" customHeight="1" x14ac:dyDescent="0.25"/>
    <row r="47" spans="2:12" ht="12.5" customHeight="1" x14ac:dyDescent="0.25"/>
    <row r="48" spans="2:12" ht="12.5" customHeight="1" x14ac:dyDescent="0.25"/>
    <row r="49" spans="8:8" ht="12.5" customHeight="1" x14ac:dyDescent="0.25"/>
    <row r="50" spans="8:8" ht="12.5" customHeight="1" x14ac:dyDescent="0.25"/>
    <row r="51" spans="8:8" ht="12.5" customHeight="1" x14ac:dyDescent="0.25"/>
    <row r="52" spans="8:8" ht="12.5" customHeight="1" x14ac:dyDescent="0.25"/>
    <row r="53" spans="8:8" ht="12.5" customHeight="1" x14ac:dyDescent="0.25">
      <c r="H53" s="4">
        <f ca="1">ROUND(RAND()*15,0)*18+36800</f>
        <v>36818</v>
      </c>
    </row>
    <row r="54" spans="8:8" ht="12.5" customHeight="1" x14ac:dyDescent="0.25"/>
    <row r="55" spans="8:8" ht="12.5" customHeight="1" x14ac:dyDescent="0.25"/>
    <row r="56" spans="8:8" ht="12.5" customHeight="1" x14ac:dyDescent="0.25"/>
    <row r="57" spans="8:8" ht="12.5" customHeight="1" x14ac:dyDescent="0.25"/>
    <row r="58" spans="8:8" ht="12.5" customHeight="1" x14ac:dyDescent="0.25"/>
    <row r="59" spans="8:8" ht="12.5" customHeight="1" x14ac:dyDescent="0.25"/>
    <row r="60" spans="8:8" ht="12.5" customHeight="1" x14ac:dyDescent="0.25"/>
    <row r="61" spans="8:8" ht="12.5" customHeight="1" x14ac:dyDescent="0.25"/>
    <row r="62" spans="8:8" ht="12.5" customHeight="1" x14ac:dyDescent="0.25"/>
    <row r="63" spans="8:8" ht="12.5" customHeight="1" x14ac:dyDescent="0.25"/>
    <row r="64" spans="8:8" ht="12.5" customHeight="1" x14ac:dyDescent="0.25"/>
    <row r="65" ht="12.5" customHeight="1" x14ac:dyDescent="0.25"/>
    <row r="66" ht="12.5" customHeight="1" x14ac:dyDescent="0.25"/>
    <row r="67" ht="12.5" customHeight="1" x14ac:dyDescent="0.25"/>
    <row r="68" ht="12.5" customHeight="1" x14ac:dyDescent="0.25"/>
    <row r="69" ht="12.5" customHeight="1" x14ac:dyDescent="0.25"/>
    <row r="70" ht="12.5" customHeight="1" x14ac:dyDescent="0.25"/>
    <row r="71" ht="12.5" customHeight="1" x14ac:dyDescent="0.25"/>
    <row r="72" ht="12.5" customHeight="1" x14ac:dyDescent="0.25"/>
    <row r="73" ht="12.5" customHeight="1" x14ac:dyDescent="0.25"/>
    <row r="74" ht="12.5" customHeight="1" x14ac:dyDescent="0.25"/>
    <row r="75" ht="12.5" customHeight="1" x14ac:dyDescent="0.25"/>
    <row r="76" ht="12.5" customHeight="1" x14ac:dyDescent="0.25"/>
    <row r="77" ht="12.5" customHeight="1" x14ac:dyDescent="0.25"/>
    <row r="78" ht="12.5" customHeight="1" x14ac:dyDescent="0.25"/>
    <row r="79" ht="12.5" customHeight="1" x14ac:dyDescent="0.25"/>
    <row r="80" ht="12.5" customHeight="1" x14ac:dyDescent="0.25"/>
    <row r="81" spans="1:1" ht="12.5" customHeight="1" x14ac:dyDescent="0.25"/>
    <row r="82" spans="1:1" ht="12.5" customHeight="1" x14ac:dyDescent="0.25">
      <c r="A82"/>
    </row>
    <row r="83" spans="1:1" ht="12.5" customHeight="1" x14ac:dyDescent="0.25"/>
    <row r="84" spans="1:1" ht="12.5" customHeight="1" x14ac:dyDescent="0.25"/>
    <row r="85" spans="1:1" ht="12.5" customHeight="1" x14ac:dyDescent="0.25"/>
    <row r="86" spans="1:1" ht="12.5" customHeight="1" x14ac:dyDescent="0.25"/>
    <row r="87" spans="1:1" ht="12.5" customHeight="1" x14ac:dyDescent="0.25"/>
    <row r="88" spans="1:1" ht="12.5" customHeight="1" x14ac:dyDescent="0.25"/>
    <row r="89" spans="1:1" ht="12.5" customHeight="1" x14ac:dyDescent="0.25"/>
    <row r="90" spans="1:1" ht="12.5" customHeight="1" x14ac:dyDescent="0.25"/>
    <row r="91" spans="1:1" ht="12.5" customHeight="1" x14ac:dyDescent="0.25"/>
    <row r="92" spans="1:1" ht="12.5" customHeight="1" x14ac:dyDescent="0.25"/>
    <row r="93" spans="1:1" ht="12.5" customHeight="1" x14ac:dyDescent="0.25"/>
    <row r="94" spans="1:1" ht="12.5" customHeight="1" x14ac:dyDescent="0.25"/>
    <row r="95" spans="1:1" ht="12.5" customHeight="1" x14ac:dyDescent="0.25"/>
    <row r="96" spans="1:1" ht="12.5" customHeight="1" x14ac:dyDescent="0.25"/>
    <row r="97" ht="12.5" customHeight="1" x14ac:dyDescent="0.25"/>
    <row r="98" ht="12.5" customHeight="1" x14ac:dyDescent="0.25"/>
    <row r="99" ht="12.5" customHeight="1" x14ac:dyDescent="0.25"/>
    <row r="100" ht="12.5" customHeight="1" x14ac:dyDescent="0.25"/>
    <row r="101" ht="12.5" customHeight="1" x14ac:dyDescent="0.25"/>
    <row r="102" ht="12.5" customHeight="1" x14ac:dyDescent="0.25"/>
    <row r="103" ht="12.5" customHeight="1" x14ac:dyDescent="0.25"/>
    <row r="104" ht="12.5" customHeight="1" x14ac:dyDescent="0.25"/>
    <row r="105" ht="12.5" customHeight="1" x14ac:dyDescent="0.25"/>
    <row r="106" ht="12.5" customHeight="1" x14ac:dyDescent="0.25"/>
    <row r="107" ht="12.5" customHeight="1" x14ac:dyDescent="0.25"/>
    <row r="108" ht="12.5" customHeight="1" x14ac:dyDescent="0.25"/>
    <row r="109" ht="12.5" customHeight="1" x14ac:dyDescent="0.25"/>
    <row r="110" ht="12.5" customHeight="1" x14ac:dyDescent="0.25"/>
    <row r="111" ht="12.5" customHeight="1" x14ac:dyDescent="0.25"/>
    <row r="112" ht="12.5" customHeight="1" x14ac:dyDescent="0.25"/>
    <row r="113" ht="12.5" customHeight="1" x14ac:dyDescent="0.25"/>
    <row r="114" ht="12.5" customHeight="1" x14ac:dyDescent="0.25"/>
    <row r="115" ht="12.5" customHeight="1" x14ac:dyDescent="0.25"/>
    <row r="116" ht="12.5" customHeight="1" x14ac:dyDescent="0.25"/>
    <row r="117" ht="12.5" customHeight="1" x14ac:dyDescent="0.25"/>
    <row r="118" ht="12.5" customHeight="1" x14ac:dyDescent="0.25"/>
    <row r="119" ht="12.5" customHeight="1" x14ac:dyDescent="0.25"/>
    <row r="120" ht="12.5" customHeight="1" x14ac:dyDescent="0.25"/>
    <row r="121" ht="12.5" customHeight="1" x14ac:dyDescent="0.25"/>
    <row r="122" ht="12.5" customHeight="1" x14ac:dyDescent="0.25"/>
    <row r="123" ht="12.5" customHeight="1" x14ac:dyDescent="0.25"/>
    <row r="124" ht="12.5" customHeight="1" x14ac:dyDescent="0.25"/>
    <row r="125" ht="12.5" customHeight="1" x14ac:dyDescent="0.25"/>
    <row r="126" ht="12.5" customHeight="1" x14ac:dyDescent="0.25"/>
    <row r="127" ht="12.5" customHeight="1" x14ac:dyDescent="0.25"/>
    <row r="128" ht="12.5" customHeight="1" x14ac:dyDescent="0.25"/>
    <row r="129" ht="12.5" customHeight="1" x14ac:dyDescent="0.25"/>
    <row r="130" ht="12.5" customHeight="1" x14ac:dyDescent="0.25"/>
  </sheetData>
  <phoneticPr fontId="1" type="noConversion"/>
  <pageMargins left="0.19685039370078741" right="0.19685039370078741" top="0.98425196850393704" bottom="0.98425196850393704" header="0.51181102362204722" footer="0.51181102362204722"/>
  <pageSetup paperSize="9" scale="9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showGridLines="0" workbookViewId="0">
      <selection activeCell="E2" sqref="E2"/>
    </sheetView>
  </sheetViews>
  <sheetFormatPr defaultRowHeight="12.5" x14ac:dyDescent="0.25"/>
  <cols>
    <col min="1" max="1" width="4.7265625" customWidth="1"/>
    <col min="2" max="2" width="6" bestFit="1" customWidth="1"/>
    <col min="3" max="3" width="6.7265625" bestFit="1" customWidth="1"/>
    <col min="4" max="4" width="7.26953125" bestFit="1" customWidth="1"/>
    <col min="5" max="5" width="8.36328125" bestFit="1" customWidth="1"/>
    <col min="6" max="6" width="8.81640625" bestFit="1" customWidth="1"/>
    <col min="7" max="7" width="17.54296875" bestFit="1" customWidth="1"/>
    <col min="8" max="8" width="8.26953125" bestFit="1" customWidth="1"/>
    <col min="9" max="9" width="6.36328125" bestFit="1" customWidth="1"/>
  </cols>
  <sheetData>
    <row r="1" spans="1:17" ht="13" x14ac:dyDescent="0.3">
      <c r="C1" s="60" t="s">
        <v>169</v>
      </c>
      <c r="M1" s="44" t="s">
        <v>453</v>
      </c>
      <c r="N1" s="54"/>
      <c r="Q1" s="45">
        <f ca="1">ROUND(RAND()*7000,-3)+5000</f>
        <v>5000</v>
      </c>
    </row>
    <row r="2" spans="1:17" ht="13" x14ac:dyDescent="0.3">
      <c r="C2" s="14"/>
      <c r="D2" s="43" t="s">
        <v>400</v>
      </c>
      <c r="E2" s="40"/>
      <c r="G2" s="43" t="s">
        <v>404</v>
      </c>
      <c r="H2" s="40"/>
      <c r="M2" s="56">
        <v>1.2</v>
      </c>
    </row>
    <row r="3" spans="1:17" ht="13" x14ac:dyDescent="0.3">
      <c r="C3" s="14"/>
      <c r="D3" s="43" t="s">
        <v>401</v>
      </c>
      <c r="E3" s="40"/>
      <c r="G3" s="43" t="s">
        <v>405</v>
      </c>
      <c r="H3" s="40"/>
      <c r="L3" s="55" t="s">
        <v>452</v>
      </c>
      <c r="M3" s="57" t="s">
        <v>199</v>
      </c>
      <c r="N3" s="54"/>
      <c r="O3" t="s">
        <v>451</v>
      </c>
    </row>
    <row r="4" spans="1:17" ht="13" x14ac:dyDescent="0.3">
      <c r="C4" s="14"/>
      <c r="D4" s="43" t="s">
        <v>403</v>
      </c>
      <c r="E4" s="40"/>
      <c r="G4" s="43" t="s">
        <v>406</v>
      </c>
      <c r="H4" s="40"/>
      <c r="M4" s="57" t="s">
        <v>190</v>
      </c>
    </row>
    <row r="5" spans="1:17" ht="13" x14ac:dyDescent="0.3">
      <c r="D5" s="43" t="s">
        <v>402</v>
      </c>
      <c r="E5" s="47"/>
      <c r="G5" s="43" t="s">
        <v>408</v>
      </c>
      <c r="H5" s="47"/>
      <c r="M5" s="57" t="s">
        <v>183</v>
      </c>
    </row>
    <row r="6" spans="1:17" ht="20" x14ac:dyDescent="0.25">
      <c r="B6" s="49" t="s">
        <v>200</v>
      </c>
      <c r="C6" s="50" t="s">
        <v>180</v>
      </c>
      <c r="D6" s="50" t="s">
        <v>181</v>
      </c>
      <c r="E6" s="50" t="s">
        <v>170</v>
      </c>
      <c r="F6" s="50" t="s">
        <v>177</v>
      </c>
      <c r="G6" s="50" t="s">
        <v>196</v>
      </c>
      <c r="H6" s="50" t="s">
        <v>187</v>
      </c>
      <c r="I6" s="48" t="s">
        <v>399</v>
      </c>
      <c r="J6" s="51" t="s">
        <v>407</v>
      </c>
      <c r="K6" s="50" t="s">
        <v>248</v>
      </c>
      <c r="M6" s="58" t="s">
        <v>513</v>
      </c>
    </row>
    <row r="7" spans="1:17" x14ac:dyDescent="0.25">
      <c r="A7" s="53"/>
      <c r="B7">
        <v>1</v>
      </c>
      <c r="C7" s="13" t="s">
        <v>169</v>
      </c>
      <c r="D7" s="15" t="s">
        <v>173</v>
      </c>
      <c r="E7" s="13" t="s">
        <v>179</v>
      </c>
      <c r="F7" s="17">
        <v>1997</v>
      </c>
      <c r="G7" s="13" t="s">
        <v>183</v>
      </c>
      <c r="H7" s="13" t="s">
        <v>193</v>
      </c>
      <c r="I7" s="17">
        <v>1.3</v>
      </c>
      <c r="J7" s="13" t="s">
        <v>199</v>
      </c>
      <c r="K7">
        <v>8000</v>
      </c>
    </row>
    <row r="8" spans="1:17" x14ac:dyDescent="0.25">
      <c r="A8" s="53"/>
      <c r="B8">
        <v>2</v>
      </c>
      <c r="C8" s="13" t="s">
        <v>169</v>
      </c>
      <c r="D8" s="15" t="s">
        <v>172</v>
      </c>
      <c r="E8" s="13" t="s">
        <v>171</v>
      </c>
      <c r="F8" s="17">
        <v>1997</v>
      </c>
      <c r="G8" s="13" t="s">
        <v>184</v>
      </c>
      <c r="H8" s="13" t="s">
        <v>194</v>
      </c>
      <c r="I8" s="17">
        <v>1.4</v>
      </c>
      <c r="J8" s="13" t="s">
        <v>197</v>
      </c>
      <c r="K8">
        <v>15000</v>
      </c>
    </row>
    <row r="9" spans="1:17" x14ac:dyDescent="0.25">
      <c r="A9" s="53"/>
      <c r="B9">
        <v>3</v>
      </c>
      <c r="C9" s="13" t="s">
        <v>169</v>
      </c>
      <c r="D9" s="15">
        <v>136</v>
      </c>
      <c r="E9" s="13" t="s">
        <v>171</v>
      </c>
      <c r="F9" s="17">
        <v>1988</v>
      </c>
      <c r="G9" s="13" t="s">
        <v>182</v>
      </c>
      <c r="H9" s="13" t="s">
        <v>188</v>
      </c>
      <c r="I9" s="17">
        <v>1.2</v>
      </c>
      <c r="J9" s="13" t="s">
        <v>197</v>
      </c>
      <c r="K9">
        <v>4000</v>
      </c>
    </row>
    <row r="10" spans="1:17" x14ac:dyDescent="0.25">
      <c r="A10" s="53"/>
      <c r="B10">
        <v>4</v>
      </c>
      <c r="C10" s="13" t="s">
        <v>169</v>
      </c>
      <c r="D10" s="15" t="s">
        <v>173</v>
      </c>
      <c r="E10" s="13" t="s">
        <v>179</v>
      </c>
      <c r="F10" s="17">
        <v>1997</v>
      </c>
      <c r="G10" s="13" t="s">
        <v>184</v>
      </c>
      <c r="H10" s="13" t="s">
        <v>191</v>
      </c>
      <c r="I10" s="17">
        <v>1.3</v>
      </c>
      <c r="J10" s="13" t="s">
        <v>197</v>
      </c>
      <c r="K10">
        <v>5000</v>
      </c>
    </row>
    <row r="11" spans="1:17" x14ac:dyDescent="0.25">
      <c r="A11" s="53"/>
      <c r="B11">
        <v>5</v>
      </c>
      <c r="C11" s="13" t="s">
        <v>169</v>
      </c>
      <c r="D11" s="15" t="s">
        <v>176</v>
      </c>
      <c r="E11" s="13" t="s">
        <v>171</v>
      </c>
      <c r="F11" s="17">
        <v>2003</v>
      </c>
      <c r="G11" s="13" t="s">
        <v>183</v>
      </c>
      <c r="H11" s="13" t="s">
        <v>188</v>
      </c>
      <c r="I11" s="17">
        <v>1.2</v>
      </c>
      <c r="J11" s="13" t="s">
        <v>199</v>
      </c>
      <c r="K11">
        <v>58000</v>
      </c>
    </row>
    <row r="12" spans="1:17" x14ac:dyDescent="0.25">
      <c r="A12" s="53"/>
      <c r="B12">
        <v>6</v>
      </c>
      <c r="C12" s="13" t="s">
        <v>169</v>
      </c>
      <c r="D12" s="15" t="s">
        <v>176</v>
      </c>
      <c r="E12" s="13" t="s">
        <v>178</v>
      </c>
      <c r="F12" s="17">
        <v>2007</v>
      </c>
      <c r="G12" s="13" t="s">
        <v>186</v>
      </c>
      <c r="H12" s="13" t="s">
        <v>191</v>
      </c>
      <c r="I12" s="17">
        <v>1.4</v>
      </c>
      <c r="J12" s="13" t="s">
        <v>197</v>
      </c>
      <c r="K12">
        <v>60000</v>
      </c>
    </row>
    <row r="13" spans="1:17" x14ac:dyDescent="0.25">
      <c r="A13" s="53"/>
      <c r="B13">
        <v>7</v>
      </c>
      <c r="C13" s="13" t="s">
        <v>169</v>
      </c>
      <c r="D13" s="15" t="s">
        <v>175</v>
      </c>
      <c r="E13" s="13" t="s">
        <v>171</v>
      </c>
      <c r="F13" s="17">
        <v>1989</v>
      </c>
      <c r="G13" s="13" t="s">
        <v>183</v>
      </c>
      <c r="H13" s="13" t="s">
        <v>193</v>
      </c>
      <c r="I13" s="17">
        <v>1.3</v>
      </c>
      <c r="J13" s="13" t="s">
        <v>199</v>
      </c>
      <c r="K13">
        <v>11000</v>
      </c>
    </row>
    <row r="14" spans="1:17" x14ac:dyDescent="0.25">
      <c r="A14" s="53"/>
      <c r="B14">
        <v>8</v>
      </c>
      <c r="C14" s="13" t="s">
        <v>169</v>
      </c>
      <c r="D14" s="15" t="s">
        <v>175</v>
      </c>
      <c r="E14" s="13" t="s">
        <v>171</v>
      </c>
      <c r="F14" s="17">
        <v>1987</v>
      </c>
      <c r="G14" s="13" t="s">
        <v>185</v>
      </c>
      <c r="H14" s="13" t="s">
        <v>191</v>
      </c>
      <c r="I14" s="17">
        <v>1.3</v>
      </c>
      <c r="J14" s="13" t="s">
        <v>199</v>
      </c>
      <c r="K14">
        <v>9000</v>
      </c>
    </row>
    <row r="15" spans="1:17" x14ac:dyDescent="0.25">
      <c r="A15" s="53"/>
      <c r="B15">
        <v>9</v>
      </c>
      <c r="C15" s="13" t="s">
        <v>169</v>
      </c>
      <c r="D15" s="16">
        <v>105</v>
      </c>
      <c r="E15" s="13" t="s">
        <v>171</v>
      </c>
      <c r="F15" s="17">
        <v>1985</v>
      </c>
      <c r="G15" s="13" t="s">
        <v>183</v>
      </c>
      <c r="H15" s="13" t="s">
        <v>193</v>
      </c>
      <c r="I15" s="17">
        <v>1</v>
      </c>
      <c r="J15" s="13" t="s">
        <v>197</v>
      </c>
      <c r="K15">
        <v>4000</v>
      </c>
    </row>
    <row r="16" spans="1:17" x14ac:dyDescent="0.25">
      <c r="A16" s="53"/>
      <c r="B16">
        <v>10</v>
      </c>
      <c r="C16" s="13" t="s">
        <v>169</v>
      </c>
      <c r="D16" s="15" t="s">
        <v>176</v>
      </c>
      <c r="E16" s="13" t="s">
        <v>178</v>
      </c>
      <c r="F16" s="17">
        <v>2003</v>
      </c>
      <c r="G16" s="13" t="s">
        <v>186</v>
      </c>
      <c r="H16" s="13" t="s">
        <v>191</v>
      </c>
      <c r="I16" s="17">
        <v>1.2</v>
      </c>
      <c r="J16" s="13" t="s">
        <v>199</v>
      </c>
      <c r="K16">
        <v>70000</v>
      </c>
    </row>
    <row r="17" spans="1:11" x14ac:dyDescent="0.25">
      <c r="A17" s="53"/>
      <c r="B17">
        <v>11</v>
      </c>
      <c r="C17" s="13" t="s">
        <v>169</v>
      </c>
      <c r="D17" s="15" t="s">
        <v>173</v>
      </c>
      <c r="E17" s="13" t="s">
        <v>179</v>
      </c>
      <c r="F17" s="17">
        <v>1996</v>
      </c>
      <c r="G17" s="13" t="s">
        <v>182</v>
      </c>
      <c r="H17" s="13" t="s">
        <v>192</v>
      </c>
      <c r="I17" s="17">
        <v>1.3</v>
      </c>
      <c r="J17" s="13" t="s">
        <v>198</v>
      </c>
      <c r="K17">
        <v>7000</v>
      </c>
    </row>
    <row r="18" spans="1:11" x14ac:dyDescent="0.25">
      <c r="A18" s="53"/>
      <c r="B18">
        <v>12</v>
      </c>
      <c r="C18" s="13" t="s">
        <v>169</v>
      </c>
      <c r="D18" s="15" t="s">
        <v>172</v>
      </c>
      <c r="E18" s="13" t="s">
        <v>171</v>
      </c>
      <c r="F18" s="17">
        <v>1996</v>
      </c>
      <c r="G18" s="13" t="s">
        <v>183</v>
      </c>
      <c r="H18" s="13" t="s">
        <v>190</v>
      </c>
      <c r="I18" s="17">
        <v>1.9</v>
      </c>
      <c r="J18" s="13" t="s">
        <v>199</v>
      </c>
      <c r="K18">
        <v>7000</v>
      </c>
    </row>
    <row r="19" spans="1:11" x14ac:dyDescent="0.25">
      <c r="A19" s="53"/>
      <c r="B19">
        <v>13</v>
      </c>
      <c r="C19" s="13" t="s">
        <v>169</v>
      </c>
      <c r="D19" s="16">
        <v>125</v>
      </c>
      <c r="E19" s="13" t="s">
        <v>171</v>
      </c>
      <c r="F19" s="17">
        <v>1988</v>
      </c>
      <c r="G19" s="13" t="s">
        <v>183</v>
      </c>
      <c r="H19" s="13" t="s">
        <v>189</v>
      </c>
      <c r="I19" s="17">
        <v>1.2</v>
      </c>
      <c r="J19" s="13" t="s">
        <v>199</v>
      </c>
      <c r="K19">
        <v>4000</v>
      </c>
    </row>
    <row r="20" spans="1:11" x14ac:dyDescent="0.25">
      <c r="A20" s="53"/>
      <c r="B20">
        <v>14</v>
      </c>
      <c r="C20" s="13" t="s">
        <v>169</v>
      </c>
      <c r="D20" s="15" t="s">
        <v>172</v>
      </c>
      <c r="E20" s="13" t="s">
        <v>171</v>
      </c>
      <c r="F20" s="17">
        <v>1997</v>
      </c>
      <c r="G20" s="13" t="s">
        <v>186</v>
      </c>
      <c r="H20" s="13" t="s">
        <v>188</v>
      </c>
      <c r="I20" s="17">
        <v>1.9</v>
      </c>
      <c r="J20" s="13" t="s">
        <v>199</v>
      </c>
      <c r="K20">
        <v>10000</v>
      </c>
    </row>
    <row r="21" spans="1:11" x14ac:dyDescent="0.25">
      <c r="A21" s="53"/>
      <c r="B21">
        <v>15</v>
      </c>
      <c r="C21" s="13" t="s">
        <v>169</v>
      </c>
      <c r="D21" s="15" t="s">
        <v>174</v>
      </c>
      <c r="E21" s="13" t="s">
        <v>178</v>
      </c>
      <c r="F21" s="17">
        <v>1995</v>
      </c>
      <c r="G21" s="13" t="s">
        <v>183</v>
      </c>
      <c r="H21" s="13" t="s">
        <v>188</v>
      </c>
      <c r="I21" s="17">
        <v>1.3</v>
      </c>
      <c r="J21" s="13" t="s">
        <v>197</v>
      </c>
      <c r="K21">
        <v>11000</v>
      </c>
    </row>
    <row r="22" spans="1:11" x14ac:dyDescent="0.25">
      <c r="A22" s="53"/>
      <c r="B22">
        <v>16</v>
      </c>
      <c r="C22" s="13" t="s">
        <v>169</v>
      </c>
      <c r="D22" s="15" t="s">
        <v>176</v>
      </c>
      <c r="E22" s="13" t="s">
        <v>171</v>
      </c>
      <c r="F22" s="17">
        <v>2005</v>
      </c>
      <c r="G22" s="13" t="s">
        <v>182</v>
      </c>
      <c r="H22" s="13" t="s">
        <v>190</v>
      </c>
      <c r="I22" s="17">
        <v>1.4</v>
      </c>
      <c r="J22" s="13" t="s">
        <v>199</v>
      </c>
      <c r="K22">
        <v>51000</v>
      </c>
    </row>
    <row r="23" spans="1:11" x14ac:dyDescent="0.25">
      <c r="A23" s="53"/>
      <c r="B23">
        <v>17</v>
      </c>
      <c r="C23" s="13" t="s">
        <v>169</v>
      </c>
      <c r="D23" s="15" t="s">
        <v>176</v>
      </c>
      <c r="E23" s="13" t="s">
        <v>171</v>
      </c>
      <c r="F23" s="17">
        <v>2003</v>
      </c>
      <c r="G23" s="13" t="s">
        <v>183</v>
      </c>
      <c r="H23" s="13" t="s">
        <v>190</v>
      </c>
      <c r="I23" s="17">
        <v>1.2</v>
      </c>
      <c r="J23" s="13" t="s">
        <v>199</v>
      </c>
      <c r="K23">
        <v>51000</v>
      </c>
    </row>
    <row r="24" spans="1:11" x14ac:dyDescent="0.25">
      <c r="A24" s="53"/>
      <c r="B24">
        <v>18</v>
      </c>
      <c r="C24" s="13" t="s">
        <v>169</v>
      </c>
      <c r="D24" s="15" t="s">
        <v>173</v>
      </c>
      <c r="E24" s="13" t="s">
        <v>179</v>
      </c>
      <c r="F24" s="17">
        <v>1996</v>
      </c>
      <c r="G24" s="13" t="s">
        <v>184</v>
      </c>
      <c r="H24" s="13" t="s">
        <v>194</v>
      </c>
      <c r="I24" s="17">
        <v>1.3</v>
      </c>
      <c r="J24" s="13" t="s">
        <v>199</v>
      </c>
      <c r="K24">
        <v>6000</v>
      </c>
    </row>
    <row r="25" spans="1:11" x14ac:dyDescent="0.25">
      <c r="A25" s="53"/>
      <c r="B25">
        <v>19</v>
      </c>
      <c r="C25" s="13" t="s">
        <v>169</v>
      </c>
      <c r="D25" s="16">
        <v>105</v>
      </c>
      <c r="E25" s="13" t="s">
        <v>171</v>
      </c>
      <c r="F25" s="17">
        <v>1987</v>
      </c>
      <c r="G25" s="13" t="s">
        <v>186</v>
      </c>
      <c r="H25" s="13" t="s">
        <v>192</v>
      </c>
      <c r="I25" s="17">
        <v>1</v>
      </c>
      <c r="J25" s="13" t="s">
        <v>199</v>
      </c>
      <c r="K25">
        <v>5000</v>
      </c>
    </row>
    <row r="26" spans="1:11" x14ac:dyDescent="0.25">
      <c r="A26" s="53"/>
      <c r="B26">
        <v>20</v>
      </c>
      <c r="C26" s="13" t="s">
        <v>169</v>
      </c>
      <c r="D26" s="15" t="s">
        <v>176</v>
      </c>
      <c r="E26" s="13" t="s">
        <v>171</v>
      </c>
      <c r="F26" s="17">
        <v>2007</v>
      </c>
      <c r="G26" s="13" t="s">
        <v>186</v>
      </c>
      <c r="H26" s="13" t="s">
        <v>191</v>
      </c>
      <c r="I26" s="17">
        <v>1.4</v>
      </c>
      <c r="J26" s="13" t="s">
        <v>199</v>
      </c>
      <c r="K26">
        <v>71000</v>
      </c>
    </row>
    <row r="27" spans="1:11" x14ac:dyDescent="0.25">
      <c r="A27" s="53"/>
      <c r="B27">
        <v>21</v>
      </c>
      <c r="C27" s="13" t="s">
        <v>169</v>
      </c>
      <c r="D27" s="15" t="s">
        <v>175</v>
      </c>
      <c r="E27" s="13" t="s">
        <v>171</v>
      </c>
      <c r="F27" s="17">
        <v>1986</v>
      </c>
      <c r="G27" s="13" t="s">
        <v>186</v>
      </c>
      <c r="H27" s="13" t="s">
        <v>192</v>
      </c>
      <c r="I27" s="17">
        <v>1.3</v>
      </c>
      <c r="J27" s="13" t="s">
        <v>198</v>
      </c>
      <c r="K27">
        <v>15000</v>
      </c>
    </row>
    <row r="28" spans="1:11" x14ac:dyDescent="0.25">
      <c r="A28" s="53"/>
      <c r="B28">
        <v>22</v>
      </c>
      <c r="C28" s="13" t="s">
        <v>169</v>
      </c>
      <c r="D28" s="15" t="s">
        <v>175</v>
      </c>
      <c r="E28" s="13" t="s">
        <v>171</v>
      </c>
      <c r="F28" s="17">
        <v>1992</v>
      </c>
      <c r="G28" s="13" t="s">
        <v>184</v>
      </c>
      <c r="H28" s="13" t="s">
        <v>190</v>
      </c>
      <c r="I28" s="17">
        <v>1.3</v>
      </c>
      <c r="J28" s="13" t="s">
        <v>197</v>
      </c>
      <c r="K28">
        <v>13000</v>
      </c>
    </row>
    <row r="29" spans="1:11" x14ac:dyDescent="0.25">
      <c r="A29" s="53"/>
      <c r="B29">
        <v>23</v>
      </c>
      <c r="C29" s="13" t="s">
        <v>169</v>
      </c>
      <c r="D29" s="15" t="s">
        <v>176</v>
      </c>
      <c r="E29" s="13" t="s">
        <v>171</v>
      </c>
      <c r="F29" s="17">
        <v>2003</v>
      </c>
      <c r="G29" s="13" t="s">
        <v>183</v>
      </c>
      <c r="H29" s="13" t="s">
        <v>189</v>
      </c>
      <c r="I29" s="17">
        <v>1.4</v>
      </c>
      <c r="J29" s="13" t="s">
        <v>199</v>
      </c>
      <c r="K29">
        <v>64000</v>
      </c>
    </row>
    <row r="30" spans="1:11" x14ac:dyDescent="0.25">
      <c r="A30" s="53"/>
      <c r="B30">
        <v>24</v>
      </c>
      <c r="C30" s="13" t="s">
        <v>169</v>
      </c>
      <c r="D30" s="16">
        <v>125</v>
      </c>
      <c r="E30" s="13" t="s">
        <v>171</v>
      </c>
      <c r="F30" s="17">
        <v>1989</v>
      </c>
      <c r="G30" s="13" t="s">
        <v>183</v>
      </c>
      <c r="H30" s="13" t="s">
        <v>188</v>
      </c>
      <c r="I30" s="17">
        <v>1.2</v>
      </c>
      <c r="J30" s="13" t="s">
        <v>199</v>
      </c>
      <c r="K30">
        <v>6000</v>
      </c>
    </row>
    <row r="31" spans="1:11" x14ac:dyDescent="0.25">
      <c r="A31" s="53"/>
      <c r="B31">
        <v>25</v>
      </c>
      <c r="C31" s="13" t="s">
        <v>169</v>
      </c>
      <c r="D31" s="15">
        <v>136</v>
      </c>
      <c r="E31" s="13" t="s">
        <v>171</v>
      </c>
      <c r="F31" s="17">
        <v>1989</v>
      </c>
      <c r="G31" s="13" t="s">
        <v>183</v>
      </c>
      <c r="H31" s="13" t="s">
        <v>189</v>
      </c>
      <c r="I31" s="17">
        <v>1.2</v>
      </c>
      <c r="J31" s="13" t="s">
        <v>199</v>
      </c>
      <c r="K31">
        <v>6000</v>
      </c>
    </row>
    <row r="32" spans="1:11" x14ac:dyDescent="0.25">
      <c r="A32" s="53"/>
      <c r="B32">
        <v>26</v>
      </c>
      <c r="C32" s="13" t="s">
        <v>169</v>
      </c>
      <c r="D32" s="16">
        <v>105</v>
      </c>
      <c r="E32" s="13" t="s">
        <v>171</v>
      </c>
      <c r="F32" s="17">
        <v>1987</v>
      </c>
      <c r="G32" s="13" t="s">
        <v>186</v>
      </c>
      <c r="H32" s="13" t="s">
        <v>191</v>
      </c>
      <c r="I32" s="17">
        <v>1</v>
      </c>
      <c r="J32" s="13" t="s">
        <v>197</v>
      </c>
      <c r="K32">
        <v>5000</v>
      </c>
    </row>
    <row r="33" spans="1:11" x14ac:dyDescent="0.25">
      <c r="A33" s="53"/>
      <c r="B33">
        <v>27</v>
      </c>
      <c r="C33" s="13" t="s">
        <v>169</v>
      </c>
      <c r="D33" s="15" t="s">
        <v>176</v>
      </c>
      <c r="E33" s="13" t="s">
        <v>178</v>
      </c>
      <c r="F33" s="17">
        <v>2005</v>
      </c>
      <c r="G33" s="13" t="s">
        <v>183</v>
      </c>
      <c r="H33" s="13" t="s">
        <v>195</v>
      </c>
      <c r="I33" s="17">
        <v>1.4</v>
      </c>
      <c r="J33" s="13" t="s">
        <v>199</v>
      </c>
      <c r="K33">
        <v>52000</v>
      </c>
    </row>
    <row r="34" spans="1:11" x14ac:dyDescent="0.25">
      <c r="A34" s="53"/>
      <c r="B34">
        <v>28</v>
      </c>
      <c r="C34" s="13" t="s">
        <v>169</v>
      </c>
      <c r="D34" s="16">
        <v>120</v>
      </c>
      <c r="E34" s="13" t="s">
        <v>171</v>
      </c>
      <c r="F34" s="17">
        <v>1985</v>
      </c>
      <c r="G34" s="13" t="s">
        <v>185</v>
      </c>
      <c r="H34" s="13" t="s">
        <v>195</v>
      </c>
      <c r="I34" s="17">
        <v>1.2</v>
      </c>
      <c r="J34" s="13" t="s">
        <v>198</v>
      </c>
      <c r="K34">
        <v>5000</v>
      </c>
    </row>
    <row r="35" spans="1:11" x14ac:dyDescent="0.25">
      <c r="A35" s="53"/>
      <c r="B35">
        <v>29</v>
      </c>
      <c r="C35" s="13" t="s">
        <v>169</v>
      </c>
      <c r="D35" s="15">
        <v>136</v>
      </c>
      <c r="E35" s="13" t="s">
        <v>171</v>
      </c>
      <c r="F35" s="17">
        <v>1987</v>
      </c>
      <c r="G35" s="13" t="s">
        <v>184</v>
      </c>
      <c r="H35" s="13" t="s">
        <v>190</v>
      </c>
      <c r="I35" s="17">
        <v>1.2</v>
      </c>
      <c r="J35" s="13" t="s">
        <v>199</v>
      </c>
      <c r="K35">
        <v>5000</v>
      </c>
    </row>
    <row r="36" spans="1:11" x14ac:dyDescent="0.25">
      <c r="A36" s="53"/>
      <c r="B36">
        <v>30</v>
      </c>
      <c r="C36" s="13" t="s">
        <v>169</v>
      </c>
      <c r="D36" s="15" t="s">
        <v>174</v>
      </c>
      <c r="E36" s="13" t="s">
        <v>178</v>
      </c>
      <c r="F36" s="17">
        <v>1996</v>
      </c>
      <c r="G36" s="13" t="s">
        <v>182</v>
      </c>
      <c r="H36" s="13" t="s">
        <v>195</v>
      </c>
      <c r="I36" s="17">
        <v>1.3</v>
      </c>
      <c r="J36" s="13" t="s">
        <v>199</v>
      </c>
      <c r="K36">
        <v>13000</v>
      </c>
    </row>
    <row r="37" spans="1:11" x14ac:dyDescent="0.25">
      <c r="A37" s="53"/>
      <c r="B37">
        <v>31</v>
      </c>
      <c r="C37" s="13" t="s">
        <v>169</v>
      </c>
      <c r="D37" s="15" t="s">
        <v>176</v>
      </c>
      <c r="E37" s="13" t="s">
        <v>171</v>
      </c>
      <c r="F37" s="17">
        <v>2003</v>
      </c>
      <c r="G37" s="13" t="s">
        <v>184</v>
      </c>
      <c r="H37" s="13" t="s">
        <v>189</v>
      </c>
      <c r="I37" s="17">
        <v>1.2</v>
      </c>
      <c r="J37" s="13" t="s">
        <v>198</v>
      </c>
      <c r="K37">
        <v>46000</v>
      </c>
    </row>
    <row r="38" spans="1:11" x14ac:dyDescent="0.25">
      <c r="A38" s="53"/>
      <c r="B38">
        <v>32</v>
      </c>
      <c r="C38" s="13" t="s">
        <v>169</v>
      </c>
      <c r="D38" s="16">
        <v>120</v>
      </c>
      <c r="E38" s="13" t="s">
        <v>171</v>
      </c>
      <c r="F38" s="17">
        <v>1988</v>
      </c>
      <c r="G38" s="13" t="s">
        <v>184</v>
      </c>
      <c r="H38" s="13" t="s">
        <v>194</v>
      </c>
      <c r="I38" s="17">
        <v>1.2</v>
      </c>
      <c r="J38" s="13" t="s">
        <v>198</v>
      </c>
      <c r="K38">
        <v>5000</v>
      </c>
    </row>
    <row r="39" spans="1:11" x14ac:dyDescent="0.25">
      <c r="A39" s="53"/>
      <c r="B39">
        <v>33</v>
      </c>
      <c r="C39" s="13" t="s">
        <v>169</v>
      </c>
      <c r="D39" s="15" t="s">
        <v>176</v>
      </c>
      <c r="E39" s="13" t="s">
        <v>178</v>
      </c>
      <c r="F39" s="17">
        <v>2003</v>
      </c>
      <c r="G39" s="13" t="s">
        <v>185</v>
      </c>
      <c r="H39" s="13" t="s">
        <v>195</v>
      </c>
      <c r="I39" s="17">
        <v>1.9</v>
      </c>
      <c r="J39" s="13" t="s">
        <v>197</v>
      </c>
      <c r="K39">
        <v>53000</v>
      </c>
    </row>
    <row r="40" spans="1:11" x14ac:dyDescent="0.25">
      <c r="A40" s="53"/>
      <c r="B40">
        <v>34</v>
      </c>
      <c r="C40" s="13" t="s">
        <v>169</v>
      </c>
      <c r="D40" s="15" t="s">
        <v>172</v>
      </c>
      <c r="E40" s="13" t="s">
        <v>171</v>
      </c>
      <c r="F40" s="17">
        <v>1996</v>
      </c>
      <c r="G40" s="13" t="s">
        <v>185</v>
      </c>
      <c r="H40" s="13" t="s">
        <v>195</v>
      </c>
      <c r="I40" s="17">
        <v>1.4</v>
      </c>
      <c r="J40" s="13" t="s">
        <v>197</v>
      </c>
      <c r="K40">
        <v>11000</v>
      </c>
    </row>
    <row r="41" spans="1:11" x14ac:dyDescent="0.25">
      <c r="A41" s="53"/>
      <c r="B41">
        <v>35</v>
      </c>
      <c r="C41" s="13" t="s">
        <v>169</v>
      </c>
      <c r="D41" s="15" t="s">
        <v>172</v>
      </c>
      <c r="E41" s="13" t="s">
        <v>171</v>
      </c>
      <c r="F41" s="17">
        <v>1996</v>
      </c>
      <c r="G41" s="13" t="s">
        <v>183</v>
      </c>
      <c r="H41" s="13" t="s">
        <v>189</v>
      </c>
      <c r="I41" s="17">
        <v>1.9</v>
      </c>
      <c r="J41" s="13" t="s">
        <v>198</v>
      </c>
      <c r="K41">
        <v>7000</v>
      </c>
    </row>
    <row r="42" spans="1:11" x14ac:dyDescent="0.25">
      <c r="A42" s="53"/>
      <c r="B42">
        <v>36</v>
      </c>
      <c r="C42" s="13" t="s">
        <v>169</v>
      </c>
      <c r="D42" s="16">
        <v>105</v>
      </c>
      <c r="E42" s="13" t="s">
        <v>171</v>
      </c>
      <c r="F42" s="52">
        <v>1984</v>
      </c>
      <c r="G42" s="13" t="s">
        <v>183</v>
      </c>
      <c r="H42" s="13" t="s">
        <v>190</v>
      </c>
      <c r="I42" s="17">
        <v>1</v>
      </c>
      <c r="J42" s="13" t="s">
        <v>199</v>
      </c>
      <c r="K42">
        <v>4000</v>
      </c>
    </row>
    <row r="43" spans="1:11" x14ac:dyDescent="0.25">
      <c r="A43" s="53"/>
      <c r="B43">
        <v>37</v>
      </c>
      <c r="C43" s="13" t="s">
        <v>169</v>
      </c>
      <c r="D43" s="15" t="s">
        <v>172</v>
      </c>
      <c r="E43" s="13" t="s">
        <v>171</v>
      </c>
      <c r="F43" s="17">
        <v>2000</v>
      </c>
      <c r="G43" s="13" t="s">
        <v>183</v>
      </c>
      <c r="H43" s="13" t="s">
        <v>189</v>
      </c>
      <c r="I43" s="17">
        <v>1.4</v>
      </c>
      <c r="J43" s="13" t="s">
        <v>199</v>
      </c>
      <c r="K43">
        <v>8000</v>
      </c>
    </row>
    <row r="44" spans="1:11" x14ac:dyDescent="0.25">
      <c r="A44" s="53"/>
      <c r="B44">
        <v>38</v>
      </c>
      <c r="C44" s="13" t="s">
        <v>169</v>
      </c>
      <c r="D44" s="15" t="s">
        <v>176</v>
      </c>
      <c r="E44" s="13" t="s">
        <v>171</v>
      </c>
      <c r="F44" s="17">
        <v>2005</v>
      </c>
      <c r="G44" s="13" t="s">
        <v>183</v>
      </c>
      <c r="H44" s="13" t="s">
        <v>188</v>
      </c>
      <c r="I44" s="17">
        <v>1.2</v>
      </c>
      <c r="J44" s="13" t="s">
        <v>197</v>
      </c>
      <c r="K44">
        <v>59000</v>
      </c>
    </row>
    <row r="45" spans="1:11" x14ac:dyDescent="0.25">
      <c r="A45" s="53"/>
      <c r="B45">
        <v>39</v>
      </c>
      <c r="C45" s="13" t="s">
        <v>169</v>
      </c>
      <c r="D45" s="15" t="s">
        <v>176</v>
      </c>
      <c r="E45" s="13" t="s">
        <v>178</v>
      </c>
      <c r="F45" s="17">
        <v>2003</v>
      </c>
      <c r="G45" s="13" t="s">
        <v>184</v>
      </c>
      <c r="H45" s="13" t="s">
        <v>191</v>
      </c>
      <c r="I45" s="17">
        <v>1.2</v>
      </c>
      <c r="J45" s="13" t="s">
        <v>197</v>
      </c>
      <c r="K45">
        <v>51000</v>
      </c>
    </row>
    <row r="46" spans="1:11" x14ac:dyDescent="0.25">
      <c r="A46" s="53"/>
      <c r="B46">
        <v>40</v>
      </c>
      <c r="C46" s="13" t="s">
        <v>169</v>
      </c>
      <c r="D46" s="15" t="s">
        <v>176</v>
      </c>
      <c r="E46" s="13" t="s">
        <v>178</v>
      </c>
      <c r="F46" s="17">
        <v>2005</v>
      </c>
      <c r="G46" s="13" t="s">
        <v>185</v>
      </c>
      <c r="H46" s="13" t="s">
        <v>188</v>
      </c>
      <c r="I46" s="17">
        <v>1.4</v>
      </c>
      <c r="J46" s="13" t="s">
        <v>199</v>
      </c>
      <c r="K46">
        <v>68000</v>
      </c>
    </row>
    <row r="47" spans="1:11" x14ac:dyDescent="0.25">
      <c r="A47" s="53"/>
      <c r="B47">
        <v>41</v>
      </c>
      <c r="C47" s="13" t="s">
        <v>169</v>
      </c>
      <c r="D47" s="15" t="s">
        <v>175</v>
      </c>
      <c r="E47" s="13" t="s">
        <v>171</v>
      </c>
      <c r="F47" s="17">
        <v>1987</v>
      </c>
      <c r="G47" s="13" t="s">
        <v>184</v>
      </c>
      <c r="H47" s="13" t="s">
        <v>188</v>
      </c>
      <c r="I47" s="17">
        <v>1.3</v>
      </c>
      <c r="J47" s="13" t="s">
        <v>199</v>
      </c>
      <c r="K47">
        <v>7000</v>
      </c>
    </row>
    <row r="48" spans="1:11" x14ac:dyDescent="0.25">
      <c r="A48" s="53"/>
      <c r="B48">
        <v>42</v>
      </c>
      <c r="C48" s="13" t="s">
        <v>169</v>
      </c>
      <c r="D48" s="15" t="s">
        <v>172</v>
      </c>
      <c r="E48" s="13" t="s">
        <v>178</v>
      </c>
      <c r="F48" s="17">
        <v>1997</v>
      </c>
      <c r="G48" s="13" t="s">
        <v>184</v>
      </c>
      <c r="H48" s="13" t="s">
        <v>192</v>
      </c>
      <c r="I48" s="17">
        <v>1.4</v>
      </c>
      <c r="J48" s="13" t="s">
        <v>198</v>
      </c>
      <c r="K48">
        <v>13000</v>
      </c>
    </row>
    <row r="49" spans="1:11" x14ac:dyDescent="0.25">
      <c r="A49" s="53"/>
      <c r="B49">
        <v>43</v>
      </c>
      <c r="C49" s="13" t="s">
        <v>169</v>
      </c>
      <c r="D49" s="15" t="s">
        <v>174</v>
      </c>
      <c r="E49" s="13" t="s">
        <v>178</v>
      </c>
      <c r="F49" s="17">
        <v>1996</v>
      </c>
      <c r="G49" s="13" t="s">
        <v>182</v>
      </c>
      <c r="H49" s="13" t="s">
        <v>191</v>
      </c>
      <c r="I49" s="17">
        <v>1.3</v>
      </c>
      <c r="J49" s="13" t="s">
        <v>199</v>
      </c>
      <c r="K49">
        <v>8000</v>
      </c>
    </row>
    <row r="50" spans="1:11" x14ac:dyDescent="0.25">
      <c r="A50" s="53"/>
      <c r="B50">
        <v>44</v>
      </c>
      <c r="C50" s="13" t="s">
        <v>169</v>
      </c>
      <c r="D50" s="15" t="s">
        <v>172</v>
      </c>
      <c r="E50" s="13" t="s">
        <v>178</v>
      </c>
      <c r="F50" s="17">
        <v>1998</v>
      </c>
      <c r="G50" s="13" t="s">
        <v>184</v>
      </c>
      <c r="H50" s="13" t="s">
        <v>190</v>
      </c>
      <c r="I50" s="17">
        <v>1.9</v>
      </c>
      <c r="J50" s="13" t="s">
        <v>199</v>
      </c>
      <c r="K50">
        <v>14000</v>
      </c>
    </row>
    <row r="51" spans="1:11" x14ac:dyDescent="0.25">
      <c r="A51" s="53"/>
      <c r="B51">
        <v>45</v>
      </c>
      <c r="C51" s="13" t="s">
        <v>169</v>
      </c>
      <c r="D51" s="16">
        <v>105</v>
      </c>
      <c r="E51" s="13" t="s">
        <v>171</v>
      </c>
      <c r="F51" s="52">
        <v>1986</v>
      </c>
      <c r="G51" s="13" t="s">
        <v>184</v>
      </c>
      <c r="H51" s="13" t="s">
        <v>192</v>
      </c>
      <c r="I51" s="17">
        <v>1</v>
      </c>
      <c r="J51" s="13" t="s">
        <v>198</v>
      </c>
      <c r="K51">
        <v>6000</v>
      </c>
    </row>
    <row r="52" spans="1:11" x14ac:dyDescent="0.25">
      <c r="A52" s="53"/>
      <c r="B52">
        <v>46</v>
      </c>
      <c r="C52" s="13" t="s">
        <v>169</v>
      </c>
      <c r="D52" s="16">
        <v>105</v>
      </c>
      <c r="E52" s="13" t="s">
        <v>171</v>
      </c>
      <c r="F52" s="52">
        <v>1987</v>
      </c>
      <c r="G52" s="13" t="s">
        <v>186</v>
      </c>
      <c r="H52" s="13" t="s">
        <v>194</v>
      </c>
      <c r="I52" s="17">
        <v>1</v>
      </c>
      <c r="J52" s="13" t="s">
        <v>197</v>
      </c>
      <c r="K52">
        <v>5000</v>
      </c>
    </row>
    <row r="53" spans="1:11" x14ac:dyDescent="0.25">
      <c r="A53" s="53"/>
      <c r="B53">
        <v>47</v>
      </c>
      <c r="C53" s="13" t="s">
        <v>169</v>
      </c>
      <c r="D53" s="15" t="s">
        <v>176</v>
      </c>
      <c r="E53" s="13" t="s">
        <v>171</v>
      </c>
      <c r="F53" s="17">
        <v>2003</v>
      </c>
      <c r="G53" s="13" t="s">
        <v>186</v>
      </c>
      <c r="H53" s="13" t="s">
        <v>192</v>
      </c>
      <c r="I53" s="17">
        <v>1.4</v>
      </c>
      <c r="J53" s="13" t="s">
        <v>199</v>
      </c>
      <c r="K53">
        <v>70000</v>
      </c>
    </row>
    <row r="54" spans="1:11" x14ac:dyDescent="0.25">
      <c r="A54" s="53"/>
      <c r="B54">
        <v>48</v>
      </c>
      <c r="C54" s="13" t="s">
        <v>169</v>
      </c>
      <c r="D54" s="15" t="s">
        <v>174</v>
      </c>
      <c r="E54" s="13" t="s">
        <v>178</v>
      </c>
      <c r="F54" s="17">
        <v>1995</v>
      </c>
      <c r="G54" s="13" t="s">
        <v>183</v>
      </c>
      <c r="H54" s="13" t="s">
        <v>188</v>
      </c>
      <c r="I54" s="17">
        <v>1.3</v>
      </c>
      <c r="J54" s="13" t="s">
        <v>199</v>
      </c>
      <c r="K54">
        <v>10000</v>
      </c>
    </row>
    <row r="55" spans="1:11" x14ac:dyDescent="0.25">
      <c r="A55" s="53"/>
      <c r="B55">
        <v>49</v>
      </c>
      <c r="C55" s="13" t="s">
        <v>169</v>
      </c>
      <c r="D55" s="15" t="s">
        <v>172</v>
      </c>
      <c r="E55" s="13" t="s">
        <v>178</v>
      </c>
      <c r="F55" s="17">
        <v>1996</v>
      </c>
      <c r="G55" s="13" t="s">
        <v>185</v>
      </c>
      <c r="H55" s="13" t="s">
        <v>191</v>
      </c>
      <c r="I55" s="17">
        <v>1.4</v>
      </c>
      <c r="J55" s="13" t="s">
        <v>197</v>
      </c>
      <c r="K55">
        <v>13000</v>
      </c>
    </row>
    <row r="56" spans="1:11" x14ac:dyDescent="0.25">
      <c r="A56" s="53"/>
      <c r="B56">
        <v>50</v>
      </c>
      <c r="C56" s="13" t="s">
        <v>169</v>
      </c>
      <c r="D56" s="16">
        <v>120</v>
      </c>
      <c r="E56" s="13" t="s">
        <v>171</v>
      </c>
      <c r="F56" s="17">
        <v>1987</v>
      </c>
      <c r="G56" s="13" t="s">
        <v>183</v>
      </c>
      <c r="H56" s="13" t="s">
        <v>190</v>
      </c>
      <c r="I56" s="17">
        <v>1.2</v>
      </c>
      <c r="J56" s="13" t="s">
        <v>199</v>
      </c>
      <c r="K56">
        <v>4000</v>
      </c>
    </row>
    <row r="57" spans="1:11" x14ac:dyDescent="0.25">
      <c r="A57" s="53"/>
      <c r="B57">
        <v>51</v>
      </c>
      <c r="C57" s="13" t="s">
        <v>169</v>
      </c>
      <c r="D57" s="15" t="s">
        <v>176</v>
      </c>
      <c r="E57" s="13" t="s">
        <v>178</v>
      </c>
      <c r="F57" s="17">
        <v>2003</v>
      </c>
      <c r="G57" s="13" t="s">
        <v>185</v>
      </c>
      <c r="H57" s="13" t="s">
        <v>191</v>
      </c>
      <c r="I57" s="17">
        <v>1.9</v>
      </c>
      <c r="J57" s="13" t="s">
        <v>197</v>
      </c>
      <c r="K57">
        <v>66000</v>
      </c>
    </row>
    <row r="58" spans="1:11" x14ac:dyDescent="0.25">
      <c r="A58" s="53"/>
      <c r="B58">
        <v>52</v>
      </c>
      <c r="C58" s="13" t="s">
        <v>169</v>
      </c>
      <c r="D58" s="16">
        <v>120</v>
      </c>
      <c r="E58" s="13" t="s">
        <v>171</v>
      </c>
      <c r="F58" s="17">
        <v>1989</v>
      </c>
      <c r="G58" s="13" t="s">
        <v>184</v>
      </c>
      <c r="H58" s="13" t="s">
        <v>194</v>
      </c>
      <c r="I58" s="17">
        <v>1.2</v>
      </c>
      <c r="J58" s="13" t="s">
        <v>198</v>
      </c>
      <c r="K58">
        <v>5000</v>
      </c>
    </row>
    <row r="59" spans="1:11" x14ac:dyDescent="0.25">
      <c r="A59" s="53"/>
      <c r="B59">
        <v>53</v>
      </c>
      <c r="C59" s="13" t="s">
        <v>169</v>
      </c>
      <c r="D59" s="16">
        <v>125</v>
      </c>
      <c r="E59" s="13" t="s">
        <v>171</v>
      </c>
      <c r="F59" s="17">
        <v>1989</v>
      </c>
      <c r="G59" s="13" t="s">
        <v>183</v>
      </c>
      <c r="H59" s="13" t="s">
        <v>190</v>
      </c>
      <c r="I59" s="17">
        <v>1.2</v>
      </c>
      <c r="J59" s="13" t="s">
        <v>199</v>
      </c>
      <c r="K59">
        <v>6000</v>
      </c>
    </row>
    <row r="60" spans="1:11" x14ac:dyDescent="0.25">
      <c r="A60" s="53"/>
      <c r="B60">
        <v>54</v>
      </c>
      <c r="C60" s="13" t="s">
        <v>169</v>
      </c>
      <c r="D60" s="15" t="s">
        <v>175</v>
      </c>
      <c r="E60" s="13" t="s">
        <v>171</v>
      </c>
      <c r="F60" s="17">
        <v>1991</v>
      </c>
      <c r="G60" s="13" t="s">
        <v>186</v>
      </c>
      <c r="H60" s="13" t="s">
        <v>195</v>
      </c>
      <c r="I60" s="17">
        <v>1.3</v>
      </c>
      <c r="J60" s="13" t="s">
        <v>199</v>
      </c>
      <c r="K60">
        <v>11000</v>
      </c>
    </row>
    <row r="61" spans="1:11" x14ac:dyDescent="0.25">
      <c r="A61" s="53"/>
      <c r="B61">
        <v>55</v>
      </c>
      <c r="C61" s="13" t="s">
        <v>169</v>
      </c>
      <c r="D61" s="15" t="s">
        <v>176</v>
      </c>
      <c r="E61" s="13" t="s">
        <v>178</v>
      </c>
      <c r="F61" s="17">
        <v>2005</v>
      </c>
      <c r="G61" s="13" t="s">
        <v>183</v>
      </c>
      <c r="H61" s="13" t="s">
        <v>189</v>
      </c>
      <c r="I61" s="17">
        <v>1.2</v>
      </c>
      <c r="J61" s="13" t="s">
        <v>199</v>
      </c>
      <c r="K61">
        <v>62000</v>
      </c>
    </row>
    <row r="62" spans="1:11" x14ac:dyDescent="0.25">
      <c r="A62" s="53"/>
      <c r="B62">
        <v>56</v>
      </c>
      <c r="C62" s="13" t="s">
        <v>169</v>
      </c>
      <c r="D62" s="15" t="s">
        <v>176</v>
      </c>
      <c r="E62" s="13" t="s">
        <v>171</v>
      </c>
      <c r="F62" s="17">
        <v>2003</v>
      </c>
      <c r="G62" s="13" t="s">
        <v>182</v>
      </c>
      <c r="H62" s="13" t="s">
        <v>191</v>
      </c>
      <c r="I62" s="17">
        <v>1.4</v>
      </c>
      <c r="J62" s="13" t="s">
        <v>199</v>
      </c>
      <c r="K62">
        <v>60000</v>
      </c>
    </row>
    <row r="63" spans="1:11" x14ac:dyDescent="0.25">
      <c r="A63" s="53"/>
      <c r="B63">
        <v>57</v>
      </c>
      <c r="C63" s="13" t="s">
        <v>169</v>
      </c>
      <c r="D63" s="15" t="s">
        <v>176</v>
      </c>
      <c r="E63" s="13" t="s">
        <v>178</v>
      </c>
      <c r="F63" s="17">
        <v>2007</v>
      </c>
      <c r="G63" s="13" t="s">
        <v>186</v>
      </c>
      <c r="H63" s="13" t="s">
        <v>189</v>
      </c>
      <c r="I63" s="17">
        <v>1.4</v>
      </c>
      <c r="J63" s="13" t="s">
        <v>199</v>
      </c>
      <c r="K63">
        <v>70000</v>
      </c>
    </row>
    <row r="64" spans="1:11" x14ac:dyDescent="0.25">
      <c r="A64" s="53"/>
      <c r="B64">
        <v>58</v>
      </c>
      <c r="C64" s="13" t="s">
        <v>169</v>
      </c>
      <c r="D64" s="15" t="s">
        <v>175</v>
      </c>
      <c r="E64" s="13" t="s">
        <v>171</v>
      </c>
      <c r="F64" s="17">
        <v>1991</v>
      </c>
      <c r="G64" s="13" t="s">
        <v>186</v>
      </c>
      <c r="H64" s="13" t="s">
        <v>195</v>
      </c>
      <c r="I64" s="17">
        <v>1.3</v>
      </c>
      <c r="J64" s="13" t="s">
        <v>197</v>
      </c>
      <c r="K64">
        <v>15000</v>
      </c>
    </row>
    <row r="65" spans="1:11" x14ac:dyDescent="0.25">
      <c r="A65" s="53"/>
      <c r="B65">
        <v>58</v>
      </c>
      <c r="C65" s="13" t="s">
        <v>169</v>
      </c>
      <c r="D65" s="15" t="s">
        <v>173</v>
      </c>
      <c r="E65" s="13" t="s">
        <v>179</v>
      </c>
      <c r="F65" s="17">
        <v>1995</v>
      </c>
      <c r="G65" s="13" t="s">
        <v>183</v>
      </c>
      <c r="H65" s="13" t="s">
        <v>189</v>
      </c>
      <c r="I65" s="17">
        <v>1.3</v>
      </c>
      <c r="J65" s="13" t="s">
        <v>198</v>
      </c>
      <c r="K65">
        <v>6000</v>
      </c>
    </row>
    <row r="66" spans="1:11" x14ac:dyDescent="0.25">
      <c r="A66" s="53"/>
      <c r="B66">
        <v>59</v>
      </c>
      <c r="C66" s="13" t="s">
        <v>169</v>
      </c>
      <c r="D66" s="15" t="s">
        <v>176</v>
      </c>
      <c r="E66" s="13" t="s">
        <v>171</v>
      </c>
      <c r="F66" s="17">
        <v>2007</v>
      </c>
      <c r="G66" s="13" t="s">
        <v>182</v>
      </c>
      <c r="H66" s="13" t="s">
        <v>194</v>
      </c>
      <c r="I66" s="17">
        <v>1.9</v>
      </c>
      <c r="J66" s="13" t="s">
        <v>199</v>
      </c>
      <c r="K66">
        <v>61000</v>
      </c>
    </row>
    <row r="67" spans="1:11" x14ac:dyDescent="0.25">
      <c r="A67" s="53"/>
      <c r="B67">
        <v>60</v>
      </c>
      <c r="C67" s="13" t="s">
        <v>169</v>
      </c>
      <c r="D67" s="16">
        <v>125</v>
      </c>
      <c r="E67" s="13" t="s">
        <v>171</v>
      </c>
      <c r="F67" s="17">
        <v>1989</v>
      </c>
      <c r="G67" s="13" t="s">
        <v>183</v>
      </c>
      <c r="H67" s="13" t="s">
        <v>193</v>
      </c>
      <c r="I67" s="17">
        <v>1.2</v>
      </c>
      <c r="J67" s="13" t="s">
        <v>197</v>
      </c>
      <c r="K67">
        <v>5000</v>
      </c>
    </row>
    <row r="68" spans="1:11" x14ac:dyDescent="0.25">
      <c r="A68" s="53"/>
      <c r="B68">
        <v>61</v>
      </c>
      <c r="C68" s="13" t="s">
        <v>169</v>
      </c>
      <c r="D68" s="15">
        <v>136</v>
      </c>
      <c r="E68" s="13" t="s">
        <v>171</v>
      </c>
      <c r="F68" s="17">
        <v>1988</v>
      </c>
      <c r="G68" s="13" t="s">
        <v>186</v>
      </c>
      <c r="H68" s="13" t="s">
        <v>195</v>
      </c>
      <c r="I68" s="17">
        <v>1.2</v>
      </c>
      <c r="J68" s="13" t="s">
        <v>198</v>
      </c>
      <c r="K68">
        <v>6000</v>
      </c>
    </row>
    <row r="69" spans="1:11" x14ac:dyDescent="0.25">
      <c r="A69" s="53"/>
      <c r="B69">
        <v>62</v>
      </c>
      <c r="C69" s="13" t="s">
        <v>169</v>
      </c>
      <c r="D69" s="15">
        <v>136</v>
      </c>
      <c r="E69" s="13" t="s">
        <v>171</v>
      </c>
      <c r="F69" s="17">
        <v>1989</v>
      </c>
      <c r="G69" s="13" t="s">
        <v>183</v>
      </c>
      <c r="H69" s="13" t="s">
        <v>193</v>
      </c>
      <c r="I69" s="17">
        <v>1.2</v>
      </c>
      <c r="J69" s="13" t="s">
        <v>199</v>
      </c>
      <c r="K69">
        <v>6000</v>
      </c>
    </row>
    <row r="70" spans="1:11" x14ac:dyDescent="0.25">
      <c r="A70" s="53"/>
      <c r="B70">
        <v>64</v>
      </c>
      <c r="C70" s="13" t="s">
        <v>169</v>
      </c>
      <c r="D70" s="15" t="s">
        <v>173</v>
      </c>
      <c r="E70" s="13" t="s">
        <v>179</v>
      </c>
      <c r="F70" s="17">
        <v>1995</v>
      </c>
      <c r="G70" s="13" t="s">
        <v>183</v>
      </c>
      <c r="H70" s="13" t="s">
        <v>195</v>
      </c>
      <c r="I70" s="17">
        <v>1.3</v>
      </c>
      <c r="J70" s="13" t="s">
        <v>199</v>
      </c>
      <c r="K70">
        <v>8000</v>
      </c>
    </row>
    <row r="71" spans="1:11" x14ac:dyDescent="0.25">
      <c r="A71" s="53"/>
      <c r="B71">
        <v>65</v>
      </c>
      <c r="C71" s="13" t="s">
        <v>169</v>
      </c>
      <c r="D71" s="15" t="s">
        <v>176</v>
      </c>
      <c r="E71" s="13" t="s">
        <v>178</v>
      </c>
      <c r="F71" s="17">
        <v>2007</v>
      </c>
      <c r="G71" s="13" t="s">
        <v>185</v>
      </c>
      <c r="H71" s="13" t="s">
        <v>188</v>
      </c>
      <c r="I71" s="17">
        <v>1.4</v>
      </c>
      <c r="J71" s="13" t="s">
        <v>197</v>
      </c>
      <c r="K71">
        <v>70000</v>
      </c>
    </row>
    <row r="72" spans="1:11" x14ac:dyDescent="0.25">
      <c r="A72" s="53"/>
      <c r="B72">
        <v>66</v>
      </c>
      <c r="C72" s="13" t="s">
        <v>169</v>
      </c>
      <c r="D72" s="15" t="s">
        <v>173</v>
      </c>
      <c r="E72" s="13" t="s">
        <v>179</v>
      </c>
      <c r="F72" s="17">
        <v>1996</v>
      </c>
      <c r="G72" s="13" t="s">
        <v>186</v>
      </c>
      <c r="H72" s="13" t="s">
        <v>191</v>
      </c>
      <c r="I72" s="17">
        <v>1.3</v>
      </c>
      <c r="J72" s="13" t="s">
        <v>199</v>
      </c>
      <c r="K72">
        <v>8000</v>
      </c>
    </row>
    <row r="73" spans="1:11" x14ac:dyDescent="0.25">
      <c r="A73" s="53"/>
      <c r="B73">
        <v>67</v>
      </c>
      <c r="C73" s="13" t="s">
        <v>169</v>
      </c>
      <c r="D73" s="15" t="s">
        <v>175</v>
      </c>
      <c r="E73" s="13" t="s">
        <v>171</v>
      </c>
      <c r="F73" s="17">
        <v>1990</v>
      </c>
      <c r="G73" s="13" t="s">
        <v>184</v>
      </c>
      <c r="H73" s="13" t="s">
        <v>195</v>
      </c>
      <c r="I73" s="17">
        <v>1.3</v>
      </c>
      <c r="J73" s="13" t="s">
        <v>197</v>
      </c>
      <c r="K73">
        <v>9000</v>
      </c>
    </row>
    <row r="74" spans="1:11" x14ac:dyDescent="0.25">
      <c r="A74" s="53"/>
      <c r="B74">
        <v>68</v>
      </c>
      <c r="C74" s="13" t="s">
        <v>169</v>
      </c>
      <c r="D74" s="15" t="s">
        <v>173</v>
      </c>
      <c r="E74" s="13" t="s">
        <v>179</v>
      </c>
      <c r="F74" s="17">
        <v>1996</v>
      </c>
      <c r="G74" s="13" t="s">
        <v>183</v>
      </c>
      <c r="H74" s="13" t="s">
        <v>189</v>
      </c>
      <c r="I74" s="17">
        <v>1.3</v>
      </c>
      <c r="J74" s="13" t="s">
        <v>198</v>
      </c>
      <c r="K74">
        <v>6000</v>
      </c>
    </row>
    <row r="75" spans="1:11" x14ac:dyDescent="0.25">
      <c r="A75" s="53"/>
      <c r="B75">
        <v>69</v>
      </c>
      <c r="C75" s="13" t="s">
        <v>169</v>
      </c>
      <c r="D75" s="15">
        <v>136</v>
      </c>
      <c r="E75" s="13" t="s">
        <v>171</v>
      </c>
      <c r="F75" s="17">
        <v>1987</v>
      </c>
      <c r="G75" s="13" t="s">
        <v>183</v>
      </c>
      <c r="H75" s="13" t="s">
        <v>190</v>
      </c>
      <c r="I75" s="17">
        <v>1.2</v>
      </c>
      <c r="J75" s="13" t="s">
        <v>197</v>
      </c>
      <c r="K75">
        <v>4000</v>
      </c>
    </row>
    <row r="76" spans="1:11" x14ac:dyDescent="0.25">
      <c r="A76" s="53"/>
      <c r="B76">
        <v>70</v>
      </c>
      <c r="C76" s="13" t="s">
        <v>169</v>
      </c>
      <c r="D76" s="15" t="s">
        <v>172</v>
      </c>
      <c r="E76" s="13" t="s">
        <v>171</v>
      </c>
      <c r="F76" s="17">
        <v>1998</v>
      </c>
      <c r="G76" s="13" t="s">
        <v>182</v>
      </c>
      <c r="H76" s="13" t="s">
        <v>193</v>
      </c>
      <c r="I76" s="17">
        <v>1.4</v>
      </c>
      <c r="J76" s="13" t="s">
        <v>199</v>
      </c>
      <c r="K76">
        <v>15000</v>
      </c>
    </row>
  </sheetData>
  <sortState ref="B7:K76">
    <sortCondition ref="B7"/>
  </sortState>
  <phoneticPr fontId="4" type="noConversion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9"/>
  <sheetViews>
    <sheetView showGridLines="0" zoomScaleNormal="100" workbookViewId="0">
      <selection activeCell="C2" sqref="C2"/>
    </sheetView>
  </sheetViews>
  <sheetFormatPr defaultRowHeight="12.5" x14ac:dyDescent="0.25"/>
  <cols>
    <col min="1" max="1" width="4.7265625" customWidth="1"/>
    <col min="2" max="2" width="19" bestFit="1" customWidth="1"/>
    <col min="4" max="4" width="15.54296875" bestFit="1" customWidth="1"/>
    <col min="5" max="5" width="11.26953125" customWidth="1"/>
    <col min="6" max="6" width="5.54296875" bestFit="1" customWidth="1"/>
    <col min="7" max="7" width="5.36328125" bestFit="1" customWidth="1"/>
    <col min="8" max="8" width="12.36328125" bestFit="1" customWidth="1"/>
    <col min="9" max="9" width="13.1796875" bestFit="1" customWidth="1"/>
    <col min="10" max="10" width="10.7265625" bestFit="1" customWidth="1"/>
    <col min="11" max="11" width="11.1796875" bestFit="1" customWidth="1"/>
    <col min="13" max="13" width="9.7265625" bestFit="1" customWidth="1"/>
    <col min="14" max="14" width="2.81640625" customWidth="1"/>
  </cols>
  <sheetData>
    <row r="1" spans="2:15" ht="13" x14ac:dyDescent="0.3">
      <c r="B1" s="14" t="s">
        <v>288</v>
      </c>
      <c r="J1" s="63" t="s">
        <v>500</v>
      </c>
      <c r="L1" s="63" t="s">
        <v>488</v>
      </c>
    </row>
    <row r="2" spans="2:15" x14ac:dyDescent="0.25">
      <c r="B2" s="63" t="s">
        <v>551</v>
      </c>
      <c r="C2" s="64"/>
      <c r="E2" s="63" t="s">
        <v>506</v>
      </c>
      <c r="F2" s="64"/>
      <c r="H2" s="63" t="s">
        <v>494</v>
      </c>
      <c r="J2" s="63" t="s">
        <v>497</v>
      </c>
      <c r="L2" s="63" t="s">
        <v>489</v>
      </c>
    </row>
    <row r="3" spans="2:15" x14ac:dyDescent="0.25">
      <c r="B3" s="63" t="s">
        <v>501</v>
      </c>
      <c r="C3" s="64"/>
      <c r="E3" s="63" t="s">
        <v>507</v>
      </c>
      <c r="F3" s="64"/>
      <c r="H3" s="63" t="s">
        <v>495</v>
      </c>
      <c r="J3" s="63" t="s">
        <v>290</v>
      </c>
      <c r="L3" s="63" t="s">
        <v>490</v>
      </c>
    </row>
    <row r="4" spans="2:15" x14ac:dyDescent="0.25">
      <c r="B4" s="63" t="s">
        <v>502</v>
      </c>
      <c r="C4" s="64"/>
      <c r="E4" s="63" t="s">
        <v>508</v>
      </c>
      <c r="F4" s="64"/>
      <c r="H4" s="63" t="s">
        <v>299</v>
      </c>
      <c r="J4" s="63" t="s">
        <v>499</v>
      </c>
      <c r="L4" s="63" t="s">
        <v>492</v>
      </c>
    </row>
    <row r="5" spans="2:15" x14ac:dyDescent="0.25">
      <c r="B5" s="63" t="s">
        <v>503</v>
      </c>
      <c r="C5" s="64"/>
      <c r="E5" s="63" t="s">
        <v>509</v>
      </c>
      <c r="F5" s="64"/>
      <c r="H5" s="63" t="s">
        <v>491</v>
      </c>
      <c r="J5" s="63" t="s">
        <v>493</v>
      </c>
      <c r="L5" s="63" t="s">
        <v>493</v>
      </c>
      <c r="O5" s="63" t="s">
        <v>554</v>
      </c>
    </row>
    <row r="6" spans="2:15" x14ac:dyDescent="0.25">
      <c r="B6" s="63" t="s">
        <v>504</v>
      </c>
      <c r="C6" s="64"/>
      <c r="E6" s="63" t="s">
        <v>510</v>
      </c>
      <c r="F6" s="64"/>
      <c r="H6" s="63" t="s">
        <v>496</v>
      </c>
      <c r="J6" s="63" t="s">
        <v>498</v>
      </c>
      <c r="L6" s="63" t="s">
        <v>491</v>
      </c>
    </row>
    <row r="7" spans="2:15" x14ac:dyDescent="0.25">
      <c r="B7" s="63" t="s">
        <v>505</v>
      </c>
      <c r="C7" s="64"/>
      <c r="E7" s="63" t="s">
        <v>511</v>
      </c>
      <c r="F7" s="64"/>
      <c r="I7" s="64"/>
      <c r="K7" s="64"/>
      <c r="L7" s="63" t="s">
        <v>461</v>
      </c>
      <c r="M7" s="64"/>
      <c r="O7" s="64"/>
    </row>
    <row r="8" spans="2:15" x14ac:dyDescent="0.25">
      <c r="C8" s="63"/>
      <c r="F8" s="22"/>
    </row>
    <row r="9" spans="2:15" x14ac:dyDescent="0.25">
      <c r="B9" s="48" t="s">
        <v>118</v>
      </c>
      <c r="C9" s="48" t="s">
        <v>287</v>
      </c>
      <c r="D9" s="48" t="s">
        <v>289</v>
      </c>
      <c r="E9" s="48" t="s">
        <v>298</v>
      </c>
      <c r="F9" s="48" t="s">
        <v>290</v>
      </c>
      <c r="G9" s="48" t="s">
        <v>291</v>
      </c>
      <c r="H9" s="48" t="s">
        <v>294</v>
      </c>
      <c r="I9" s="48" t="s">
        <v>295</v>
      </c>
      <c r="J9" s="18"/>
      <c r="K9" s="18"/>
    </row>
    <row r="10" spans="2:15" x14ac:dyDescent="0.25">
      <c r="B10" t="s">
        <v>41</v>
      </c>
      <c r="C10" s="13" t="s">
        <v>192</v>
      </c>
      <c r="D10" s="17">
        <v>40</v>
      </c>
      <c r="E10" s="21" t="s">
        <v>195</v>
      </c>
      <c r="F10" s="21" t="s">
        <v>292</v>
      </c>
      <c r="G10" s="21" t="s">
        <v>292</v>
      </c>
      <c r="H10" s="21" t="s">
        <v>293</v>
      </c>
      <c r="I10" s="21" t="s">
        <v>153</v>
      </c>
    </row>
    <row r="11" spans="2:15" x14ac:dyDescent="0.25">
      <c r="B11" t="s">
        <v>42</v>
      </c>
      <c r="C11" s="13" t="s">
        <v>188</v>
      </c>
      <c r="D11" s="17">
        <v>43</v>
      </c>
      <c r="E11" s="21" t="s">
        <v>299</v>
      </c>
      <c r="F11" s="21" t="s">
        <v>293</v>
      </c>
      <c r="G11" s="21" t="s">
        <v>292</v>
      </c>
      <c r="H11" s="21" t="s">
        <v>292</v>
      </c>
      <c r="I11" s="17">
        <v>0</v>
      </c>
    </row>
    <row r="12" spans="2:15" x14ac:dyDescent="0.25">
      <c r="B12" t="s">
        <v>43</v>
      </c>
      <c r="C12" s="13" t="s">
        <v>188</v>
      </c>
      <c r="D12" s="17">
        <v>43</v>
      </c>
      <c r="E12" s="21" t="s">
        <v>192</v>
      </c>
      <c r="F12" s="21" t="s">
        <v>293</v>
      </c>
      <c r="G12" s="21" t="s">
        <v>292</v>
      </c>
      <c r="H12" s="21" t="s">
        <v>292</v>
      </c>
      <c r="I12" s="21" t="s">
        <v>153</v>
      </c>
    </row>
    <row r="13" spans="2:15" x14ac:dyDescent="0.25">
      <c r="B13" t="s">
        <v>23</v>
      </c>
      <c r="C13" s="13" t="s">
        <v>191</v>
      </c>
      <c r="D13" s="17">
        <v>40</v>
      </c>
      <c r="E13" s="21" t="s">
        <v>195</v>
      </c>
      <c r="F13" s="21" t="s">
        <v>293</v>
      </c>
      <c r="G13" s="21" t="s">
        <v>292</v>
      </c>
      <c r="H13" s="21" t="s">
        <v>293</v>
      </c>
      <c r="I13" s="21" t="s">
        <v>296</v>
      </c>
    </row>
    <row r="14" spans="2:15" x14ac:dyDescent="0.25">
      <c r="B14" t="s">
        <v>523</v>
      </c>
      <c r="C14" s="13" t="s">
        <v>188</v>
      </c>
      <c r="D14" s="17">
        <v>44</v>
      </c>
      <c r="E14" s="21" t="s">
        <v>195</v>
      </c>
      <c r="F14" s="21" t="s">
        <v>292</v>
      </c>
      <c r="G14" s="21" t="s">
        <v>293</v>
      </c>
      <c r="H14" s="21" t="s">
        <v>292</v>
      </c>
      <c r="I14" s="17">
        <v>0</v>
      </c>
    </row>
    <row r="15" spans="2:15" x14ac:dyDescent="0.25">
      <c r="B15" t="s">
        <v>44</v>
      </c>
      <c r="C15" s="13" t="s">
        <v>188</v>
      </c>
      <c r="D15" s="17">
        <v>43</v>
      </c>
      <c r="E15" s="21" t="s">
        <v>195</v>
      </c>
      <c r="F15" s="21" t="s">
        <v>293</v>
      </c>
      <c r="G15" s="21" t="s">
        <v>292</v>
      </c>
      <c r="H15" s="21" t="s">
        <v>292</v>
      </c>
      <c r="I15" s="17">
        <v>0</v>
      </c>
    </row>
    <row r="16" spans="2:15" x14ac:dyDescent="0.25">
      <c r="B16" t="s">
        <v>349</v>
      </c>
      <c r="C16" s="13" t="s">
        <v>188</v>
      </c>
      <c r="D16" s="17">
        <v>40</v>
      </c>
      <c r="E16" s="21" t="s">
        <v>195</v>
      </c>
      <c r="F16" s="21" t="s">
        <v>292</v>
      </c>
      <c r="G16" s="21" t="s">
        <v>292</v>
      </c>
      <c r="H16" s="21" t="s">
        <v>292</v>
      </c>
      <c r="I16" s="21">
        <v>0</v>
      </c>
    </row>
    <row r="17" spans="2:9" x14ac:dyDescent="0.25">
      <c r="B17" t="s">
        <v>524</v>
      </c>
      <c r="C17" s="13" t="s">
        <v>191</v>
      </c>
      <c r="D17" s="17">
        <v>40</v>
      </c>
      <c r="E17" s="21" t="s">
        <v>299</v>
      </c>
      <c r="F17" s="21" t="s">
        <v>293</v>
      </c>
      <c r="G17" s="21" t="s">
        <v>292</v>
      </c>
      <c r="H17" s="21" t="s">
        <v>293</v>
      </c>
      <c r="I17" s="21" t="s">
        <v>153</v>
      </c>
    </row>
    <row r="18" spans="2:9" x14ac:dyDescent="0.25">
      <c r="B18" t="s">
        <v>24</v>
      </c>
      <c r="C18" s="13" t="s">
        <v>192</v>
      </c>
      <c r="D18" s="17">
        <v>41</v>
      </c>
      <c r="E18" s="21" t="s">
        <v>299</v>
      </c>
      <c r="F18" s="21" t="s">
        <v>293</v>
      </c>
      <c r="G18" s="21" t="s">
        <v>293</v>
      </c>
      <c r="H18" s="21" t="s">
        <v>293</v>
      </c>
      <c r="I18" s="17">
        <v>0</v>
      </c>
    </row>
    <row r="19" spans="2:9" x14ac:dyDescent="0.25">
      <c r="B19" t="s">
        <v>525</v>
      </c>
      <c r="C19" s="13" t="s">
        <v>188</v>
      </c>
      <c r="D19" s="17">
        <v>43</v>
      </c>
      <c r="E19" s="21" t="s">
        <v>192</v>
      </c>
      <c r="F19" s="21" t="s">
        <v>293</v>
      </c>
      <c r="G19" s="21" t="s">
        <v>292</v>
      </c>
      <c r="H19" s="21" t="s">
        <v>292</v>
      </c>
      <c r="I19" s="21" t="s">
        <v>153</v>
      </c>
    </row>
    <row r="20" spans="2:9" x14ac:dyDescent="0.25">
      <c r="B20" t="s">
        <v>25</v>
      </c>
      <c r="C20" s="13" t="s">
        <v>192</v>
      </c>
      <c r="D20" s="17">
        <v>41</v>
      </c>
      <c r="E20" s="21" t="s">
        <v>195</v>
      </c>
      <c r="F20" s="21" t="s">
        <v>293</v>
      </c>
      <c r="G20" s="21" t="s">
        <v>293</v>
      </c>
      <c r="H20" s="21" t="s">
        <v>293</v>
      </c>
      <c r="I20" s="21" t="s">
        <v>153</v>
      </c>
    </row>
    <row r="21" spans="2:9" x14ac:dyDescent="0.25">
      <c r="B21" t="s">
        <v>0</v>
      </c>
      <c r="C21" s="13" t="s">
        <v>192</v>
      </c>
      <c r="D21" s="17">
        <v>40</v>
      </c>
      <c r="E21" s="21" t="s">
        <v>192</v>
      </c>
      <c r="F21" s="21" t="s">
        <v>292</v>
      </c>
      <c r="G21" s="21" t="s">
        <v>293</v>
      </c>
      <c r="H21" s="21" t="s">
        <v>293</v>
      </c>
      <c r="I21" s="21" t="s">
        <v>153</v>
      </c>
    </row>
    <row r="22" spans="2:9" x14ac:dyDescent="0.25">
      <c r="B22" t="s">
        <v>45</v>
      </c>
      <c r="C22" s="13" t="s">
        <v>192</v>
      </c>
      <c r="D22" s="17">
        <v>40</v>
      </c>
      <c r="E22" s="21" t="s">
        <v>195</v>
      </c>
      <c r="F22" s="21" t="s">
        <v>292</v>
      </c>
      <c r="G22" s="21" t="s">
        <v>293</v>
      </c>
      <c r="H22" s="21" t="s">
        <v>292</v>
      </c>
      <c r="I22" s="21" t="s">
        <v>153</v>
      </c>
    </row>
    <row r="23" spans="2:9" x14ac:dyDescent="0.25">
      <c r="B23" t="s">
        <v>46</v>
      </c>
      <c r="C23" s="13" t="s">
        <v>191</v>
      </c>
      <c r="D23" s="17">
        <v>40</v>
      </c>
      <c r="E23" s="21" t="s">
        <v>192</v>
      </c>
      <c r="F23" s="21" t="s">
        <v>293</v>
      </c>
      <c r="G23" s="21" t="s">
        <v>292</v>
      </c>
      <c r="H23" s="21" t="s">
        <v>293</v>
      </c>
      <c r="I23" s="21">
        <v>0</v>
      </c>
    </row>
    <row r="24" spans="2:9" x14ac:dyDescent="0.25">
      <c r="B24" t="s">
        <v>47</v>
      </c>
      <c r="C24" s="13" t="s">
        <v>192</v>
      </c>
      <c r="D24" s="17">
        <v>41</v>
      </c>
      <c r="E24" s="21" t="s">
        <v>192</v>
      </c>
      <c r="F24" s="21" t="s">
        <v>293</v>
      </c>
      <c r="G24" s="21" t="s">
        <v>293</v>
      </c>
      <c r="H24" s="21" t="s">
        <v>293</v>
      </c>
      <c r="I24" s="21" t="s">
        <v>153</v>
      </c>
    </row>
    <row r="25" spans="2:9" x14ac:dyDescent="0.25">
      <c r="B25" t="s">
        <v>48</v>
      </c>
      <c r="C25" s="13" t="s">
        <v>191</v>
      </c>
      <c r="D25" s="17">
        <v>44</v>
      </c>
      <c r="E25" s="21" t="s">
        <v>192</v>
      </c>
      <c r="F25" s="21" t="s">
        <v>293</v>
      </c>
      <c r="G25" s="21" t="s">
        <v>293</v>
      </c>
      <c r="H25" s="21" t="s">
        <v>293</v>
      </c>
      <c r="I25" s="21" t="s">
        <v>153</v>
      </c>
    </row>
    <row r="26" spans="2:9" x14ac:dyDescent="0.25">
      <c r="B26" t="s">
        <v>49</v>
      </c>
      <c r="C26" s="13" t="s">
        <v>188</v>
      </c>
      <c r="D26" s="17">
        <v>44</v>
      </c>
      <c r="E26" s="21" t="s">
        <v>195</v>
      </c>
      <c r="F26" s="21" t="s">
        <v>292</v>
      </c>
      <c r="G26" s="21" t="s">
        <v>293</v>
      </c>
      <c r="H26" s="21" t="s">
        <v>292</v>
      </c>
      <c r="I26" s="21" t="s">
        <v>296</v>
      </c>
    </row>
    <row r="27" spans="2:9" x14ac:dyDescent="0.25">
      <c r="B27" t="s">
        <v>526</v>
      </c>
      <c r="C27" s="13" t="s">
        <v>188</v>
      </c>
      <c r="D27" s="17">
        <v>44</v>
      </c>
      <c r="E27" s="21" t="s">
        <v>192</v>
      </c>
      <c r="F27" s="21" t="s">
        <v>292</v>
      </c>
      <c r="G27" s="21" t="s">
        <v>292</v>
      </c>
      <c r="H27" s="21" t="s">
        <v>293</v>
      </c>
      <c r="I27" s="21" t="s">
        <v>296</v>
      </c>
    </row>
    <row r="28" spans="2:9" x14ac:dyDescent="0.25">
      <c r="B28" t="s">
        <v>15</v>
      </c>
      <c r="C28" s="13" t="s">
        <v>192</v>
      </c>
      <c r="D28" s="17">
        <v>41</v>
      </c>
      <c r="E28" s="21" t="s">
        <v>195</v>
      </c>
      <c r="F28" s="21" t="s">
        <v>292</v>
      </c>
      <c r="G28" s="21" t="s">
        <v>293</v>
      </c>
      <c r="H28" s="21" t="s">
        <v>293</v>
      </c>
      <c r="I28" s="17">
        <v>0</v>
      </c>
    </row>
    <row r="29" spans="2:9" x14ac:dyDescent="0.25">
      <c r="B29" t="s">
        <v>347</v>
      </c>
      <c r="C29" s="13" t="s">
        <v>188</v>
      </c>
      <c r="D29" s="17">
        <v>44</v>
      </c>
      <c r="E29" s="21" t="s">
        <v>299</v>
      </c>
      <c r="F29" s="21" t="s">
        <v>292</v>
      </c>
      <c r="G29" s="21" t="s">
        <v>293</v>
      </c>
      <c r="H29" s="21" t="s">
        <v>292</v>
      </c>
      <c r="I29" s="21" t="s">
        <v>297</v>
      </c>
    </row>
    <row r="30" spans="2:9" x14ac:dyDescent="0.25">
      <c r="B30" t="s">
        <v>355</v>
      </c>
      <c r="C30" s="13" t="s">
        <v>188</v>
      </c>
      <c r="D30" s="17">
        <v>44</v>
      </c>
      <c r="E30" s="21" t="s">
        <v>192</v>
      </c>
      <c r="F30" s="21" t="s">
        <v>292</v>
      </c>
      <c r="G30" s="21" t="s">
        <v>293</v>
      </c>
      <c r="H30" s="21" t="s">
        <v>292</v>
      </c>
      <c r="I30" s="17">
        <v>0</v>
      </c>
    </row>
    <row r="31" spans="2:9" x14ac:dyDescent="0.25">
      <c r="B31" t="s">
        <v>527</v>
      </c>
      <c r="C31" s="13" t="s">
        <v>188</v>
      </c>
      <c r="D31" s="17">
        <v>40</v>
      </c>
      <c r="E31" s="21" t="s">
        <v>195</v>
      </c>
      <c r="F31" s="21" t="s">
        <v>292</v>
      </c>
      <c r="G31" s="21" t="s">
        <v>292</v>
      </c>
      <c r="H31" s="21" t="s">
        <v>292</v>
      </c>
      <c r="I31" s="21" t="s">
        <v>297</v>
      </c>
    </row>
    <row r="32" spans="2:9" x14ac:dyDescent="0.25">
      <c r="B32" t="s">
        <v>8</v>
      </c>
      <c r="C32" s="13" t="s">
        <v>191</v>
      </c>
      <c r="D32" s="17">
        <v>40</v>
      </c>
      <c r="E32" s="21" t="s">
        <v>299</v>
      </c>
      <c r="F32" s="21" t="s">
        <v>293</v>
      </c>
      <c r="G32" s="21" t="s">
        <v>292</v>
      </c>
      <c r="H32" s="21" t="s">
        <v>292</v>
      </c>
      <c r="I32" s="21" t="s">
        <v>153</v>
      </c>
    </row>
    <row r="33" spans="2:9" x14ac:dyDescent="0.25">
      <c r="B33" t="s">
        <v>327</v>
      </c>
      <c r="C33" s="13" t="s">
        <v>192</v>
      </c>
      <c r="D33" s="17">
        <v>40</v>
      </c>
      <c r="E33" s="21" t="s">
        <v>195</v>
      </c>
      <c r="F33" s="21" t="s">
        <v>292</v>
      </c>
      <c r="G33" s="21" t="s">
        <v>293</v>
      </c>
      <c r="H33" s="21" t="s">
        <v>293</v>
      </c>
      <c r="I33" s="17">
        <v>0</v>
      </c>
    </row>
    <row r="34" spans="2:9" x14ac:dyDescent="0.25">
      <c r="B34" t="s">
        <v>346</v>
      </c>
      <c r="C34" s="13" t="s">
        <v>192</v>
      </c>
      <c r="D34" s="17">
        <v>40</v>
      </c>
      <c r="E34" s="21" t="s">
        <v>192</v>
      </c>
      <c r="F34" s="21" t="s">
        <v>292</v>
      </c>
      <c r="G34" s="21" t="s">
        <v>292</v>
      </c>
      <c r="H34" s="21" t="s">
        <v>293</v>
      </c>
      <c r="I34" s="21" t="s">
        <v>153</v>
      </c>
    </row>
    <row r="35" spans="2:9" x14ac:dyDescent="0.25">
      <c r="B35" t="s">
        <v>337</v>
      </c>
      <c r="C35" s="13" t="s">
        <v>191</v>
      </c>
      <c r="D35" s="17">
        <v>44</v>
      </c>
      <c r="E35" s="21" t="s">
        <v>192</v>
      </c>
      <c r="F35" s="21" t="s">
        <v>293</v>
      </c>
      <c r="G35" s="21" t="s">
        <v>293</v>
      </c>
      <c r="H35" s="21" t="s">
        <v>293</v>
      </c>
      <c r="I35" s="17">
        <v>0</v>
      </c>
    </row>
    <row r="36" spans="2:9" x14ac:dyDescent="0.25">
      <c r="B36" t="s">
        <v>528</v>
      </c>
      <c r="C36" s="13" t="s">
        <v>192</v>
      </c>
      <c r="D36" s="17">
        <v>40</v>
      </c>
      <c r="E36" s="21" t="s">
        <v>195</v>
      </c>
      <c r="F36" s="21" t="s">
        <v>292</v>
      </c>
      <c r="G36" s="21" t="s">
        <v>292</v>
      </c>
      <c r="H36" s="21" t="s">
        <v>293</v>
      </c>
      <c r="I36" s="21" t="s">
        <v>153</v>
      </c>
    </row>
    <row r="37" spans="2:9" x14ac:dyDescent="0.25">
      <c r="B37" t="s">
        <v>26</v>
      </c>
      <c r="C37" s="13" t="s">
        <v>191</v>
      </c>
      <c r="D37" s="17">
        <v>44</v>
      </c>
      <c r="E37" s="21" t="s">
        <v>299</v>
      </c>
      <c r="F37" s="21" t="s">
        <v>293</v>
      </c>
      <c r="G37" s="21" t="s">
        <v>293</v>
      </c>
      <c r="H37" s="21" t="s">
        <v>293</v>
      </c>
      <c r="I37" s="17">
        <v>0</v>
      </c>
    </row>
    <row r="38" spans="2:9" x14ac:dyDescent="0.25">
      <c r="B38" t="s">
        <v>324</v>
      </c>
      <c r="C38" s="13" t="s">
        <v>192</v>
      </c>
      <c r="D38" s="17">
        <v>41</v>
      </c>
      <c r="E38" s="21" t="s">
        <v>299</v>
      </c>
      <c r="F38" s="21" t="s">
        <v>293</v>
      </c>
      <c r="G38" s="21" t="s">
        <v>292</v>
      </c>
      <c r="H38" s="21" t="s">
        <v>293</v>
      </c>
      <c r="I38" s="21">
        <v>0</v>
      </c>
    </row>
    <row r="39" spans="2:9" x14ac:dyDescent="0.25">
      <c r="B39" t="s">
        <v>529</v>
      </c>
      <c r="C39" s="13" t="s">
        <v>192</v>
      </c>
      <c r="D39" s="17">
        <v>40</v>
      </c>
      <c r="E39" s="21" t="s">
        <v>195</v>
      </c>
      <c r="F39" s="21" t="s">
        <v>292</v>
      </c>
      <c r="G39" s="21" t="s">
        <v>292</v>
      </c>
      <c r="H39" s="21" t="s">
        <v>293</v>
      </c>
      <c r="I39" s="17">
        <v>0</v>
      </c>
    </row>
    <row r="40" spans="2:9" x14ac:dyDescent="0.25">
      <c r="B40" t="s">
        <v>9</v>
      </c>
      <c r="C40" s="13" t="s">
        <v>191</v>
      </c>
      <c r="D40" s="17">
        <v>44</v>
      </c>
      <c r="E40" s="21" t="s">
        <v>195</v>
      </c>
      <c r="F40" s="21" t="s">
        <v>293</v>
      </c>
      <c r="G40" s="21" t="s">
        <v>293</v>
      </c>
      <c r="H40" s="21" t="s">
        <v>293</v>
      </c>
      <c r="I40" s="21" t="s">
        <v>153</v>
      </c>
    </row>
    <row r="41" spans="2:9" x14ac:dyDescent="0.25">
      <c r="B41" t="s">
        <v>50</v>
      </c>
      <c r="C41" s="13" t="s">
        <v>191</v>
      </c>
      <c r="D41" s="17">
        <v>42</v>
      </c>
      <c r="E41" s="21" t="s">
        <v>192</v>
      </c>
      <c r="F41" s="21" t="s">
        <v>293</v>
      </c>
      <c r="G41" s="21" t="s">
        <v>292</v>
      </c>
      <c r="H41" s="21" t="s">
        <v>293</v>
      </c>
      <c r="I41" s="21" t="s">
        <v>297</v>
      </c>
    </row>
    <row r="42" spans="2:9" x14ac:dyDescent="0.25">
      <c r="B42" t="s">
        <v>67</v>
      </c>
      <c r="C42" s="13" t="s">
        <v>188</v>
      </c>
      <c r="D42" s="17">
        <v>44</v>
      </c>
      <c r="E42" s="21" t="s">
        <v>192</v>
      </c>
      <c r="F42" s="21" t="s">
        <v>292</v>
      </c>
      <c r="G42" s="21" t="s">
        <v>292</v>
      </c>
      <c r="H42" s="21" t="s">
        <v>292</v>
      </c>
      <c r="I42" s="21" t="s">
        <v>296</v>
      </c>
    </row>
    <row r="43" spans="2:9" x14ac:dyDescent="0.25">
      <c r="B43" t="s">
        <v>530</v>
      </c>
      <c r="C43" s="13" t="s">
        <v>191</v>
      </c>
      <c r="D43" s="17">
        <v>40</v>
      </c>
      <c r="E43" s="21" t="s">
        <v>195</v>
      </c>
      <c r="F43" s="21" t="s">
        <v>293</v>
      </c>
      <c r="G43" s="21" t="s">
        <v>292</v>
      </c>
      <c r="H43" s="21" t="s">
        <v>293</v>
      </c>
      <c r="I43" s="21" t="s">
        <v>297</v>
      </c>
    </row>
    <row r="44" spans="2:9" x14ac:dyDescent="0.25">
      <c r="B44" t="s">
        <v>1</v>
      </c>
      <c r="C44" s="13" t="s">
        <v>191</v>
      </c>
      <c r="D44" s="17">
        <v>42</v>
      </c>
      <c r="E44" s="21" t="s">
        <v>192</v>
      </c>
      <c r="F44" s="21" t="s">
        <v>293</v>
      </c>
      <c r="G44" s="21" t="s">
        <v>293</v>
      </c>
      <c r="H44" s="21" t="s">
        <v>293</v>
      </c>
      <c r="I44" s="21" t="s">
        <v>153</v>
      </c>
    </row>
    <row r="45" spans="2:9" x14ac:dyDescent="0.25">
      <c r="B45" t="s">
        <v>2</v>
      </c>
      <c r="C45" s="13" t="s">
        <v>192</v>
      </c>
      <c r="D45" s="17">
        <v>40</v>
      </c>
      <c r="E45" s="21" t="s">
        <v>299</v>
      </c>
      <c r="F45" s="21" t="s">
        <v>292</v>
      </c>
      <c r="G45" s="21" t="s">
        <v>292</v>
      </c>
      <c r="H45" s="21" t="s">
        <v>293</v>
      </c>
      <c r="I45" s="21" t="s">
        <v>153</v>
      </c>
    </row>
    <row r="46" spans="2:9" x14ac:dyDescent="0.25">
      <c r="B46" t="s">
        <v>531</v>
      </c>
      <c r="C46" s="13" t="s">
        <v>191</v>
      </c>
      <c r="D46" s="17">
        <v>42</v>
      </c>
      <c r="E46" s="21" t="s">
        <v>299</v>
      </c>
      <c r="F46" s="21" t="s">
        <v>293</v>
      </c>
      <c r="G46" s="21" t="s">
        <v>293</v>
      </c>
      <c r="H46" s="21" t="s">
        <v>293</v>
      </c>
      <c r="I46" s="21" t="s">
        <v>296</v>
      </c>
    </row>
    <row r="47" spans="2:9" x14ac:dyDescent="0.25">
      <c r="B47" t="s">
        <v>532</v>
      </c>
      <c r="C47" s="13" t="s">
        <v>191</v>
      </c>
      <c r="D47" s="17">
        <v>40</v>
      </c>
      <c r="E47" s="21" t="s">
        <v>192</v>
      </c>
      <c r="F47" s="21" t="s">
        <v>293</v>
      </c>
      <c r="G47" s="21" t="s">
        <v>292</v>
      </c>
      <c r="H47" s="21" t="s">
        <v>293</v>
      </c>
      <c r="I47" s="17">
        <v>0</v>
      </c>
    </row>
    <row r="48" spans="2:9" x14ac:dyDescent="0.25">
      <c r="B48" t="s">
        <v>16</v>
      </c>
      <c r="C48" s="13" t="s">
        <v>192</v>
      </c>
      <c r="D48" s="17">
        <v>42</v>
      </c>
      <c r="E48" s="21" t="s">
        <v>299</v>
      </c>
      <c r="F48" s="21" t="s">
        <v>293</v>
      </c>
      <c r="G48" s="21" t="s">
        <v>293</v>
      </c>
      <c r="H48" s="21" t="s">
        <v>293</v>
      </c>
      <c r="I48" s="21" t="s">
        <v>153</v>
      </c>
    </row>
    <row r="49" spans="2:9" x14ac:dyDescent="0.25">
      <c r="B49" t="s">
        <v>533</v>
      </c>
      <c r="C49" s="13" t="s">
        <v>188</v>
      </c>
      <c r="D49" s="17">
        <v>40</v>
      </c>
      <c r="E49" s="21" t="s">
        <v>195</v>
      </c>
      <c r="F49" s="21" t="s">
        <v>292</v>
      </c>
      <c r="G49" s="21" t="s">
        <v>292</v>
      </c>
      <c r="H49" s="21" t="s">
        <v>292</v>
      </c>
      <c r="I49" s="21" t="s">
        <v>153</v>
      </c>
    </row>
    <row r="50" spans="2:9" x14ac:dyDescent="0.25">
      <c r="B50" t="s">
        <v>27</v>
      </c>
      <c r="C50" s="13" t="s">
        <v>188</v>
      </c>
      <c r="D50" s="17">
        <v>44</v>
      </c>
      <c r="E50" s="21" t="s">
        <v>192</v>
      </c>
      <c r="F50" s="21" t="s">
        <v>292</v>
      </c>
      <c r="G50" s="21" t="s">
        <v>293</v>
      </c>
      <c r="H50" s="21" t="s">
        <v>292</v>
      </c>
      <c r="I50" s="21" t="s">
        <v>153</v>
      </c>
    </row>
    <row r="51" spans="2:9" x14ac:dyDescent="0.25">
      <c r="B51" t="s">
        <v>534</v>
      </c>
      <c r="C51" s="13" t="s">
        <v>192</v>
      </c>
      <c r="D51" s="17">
        <v>40</v>
      </c>
      <c r="E51" s="21" t="s">
        <v>192</v>
      </c>
      <c r="F51" s="21" t="s">
        <v>292</v>
      </c>
      <c r="G51" s="21" t="s">
        <v>293</v>
      </c>
      <c r="H51" s="21" t="s">
        <v>293</v>
      </c>
      <c r="I51" s="17">
        <v>0</v>
      </c>
    </row>
    <row r="52" spans="2:9" x14ac:dyDescent="0.25">
      <c r="B52" t="s">
        <v>3</v>
      </c>
      <c r="C52" s="13" t="s">
        <v>192</v>
      </c>
      <c r="D52" s="17">
        <v>41</v>
      </c>
      <c r="E52" s="21" t="s">
        <v>192</v>
      </c>
      <c r="F52" s="21" t="s">
        <v>293</v>
      </c>
      <c r="G52" s="21" t="s">
        <v>293</v>
      </c>
      <c r="H52" s="21" t="s">
        <v>293</v>
      </c>
      <c r="I52" s="21" t="s">
        <v>153</v>
      </c>
    </row>
    <row r="53" spans="2:9" x14ac:dyDescent="0.25">
      <c r="B53" t="s">
        <v>340</v>
      </c>
      <c r="C53" s="13" t="s">
        <v>191</v>
      </c>
      <c r="D53" s="17">
        <v>40</v>
      </c>
      <c r="E53" s="21" t="s">
        <v>192</v>
      </c>
      <c r="F53" s="21" t="s">
        <v>293</v>
      </c>
      <c r="G53" s="21" t="s">
        <v>292</v>
      </c>
      <c r="H53" s="21" t="s">
        <v>293</v>
      </c>
      <c r="I53" s="21" t="s">
        <v>296</v>
      </c>
    </row>
    <row r="54" spans="2:9" x14ac:dyDescent="0.25">
      <c r="B54" t="s">
        <v>10</v>
      </c>
      <c r="C54" s="13" t="s">
        <v>191</v>
      </c>
      <c r="D54" s="17">
        <v>42</v>
      </c>
      <c r="E54" s="21" t="s">
        <v>192</v>
      </c>
      <c r="F54" s="21" t="s">
        <v>292</v>
      </c>
      <c r="G54" s="21" t="s">
        <v>293</v>
      </c>
      <c r="H54" s="21" t="s">
        <v>293</v>
      </c>
      <c r="I54" s="21" t="s">
        <v>153</v>
      </c>
    </row>
    <row r="55" spans="2:9" x14ac:dyDescent="0.25">
      <c r="B55" t="s">
        <v>535</v>
      </c>
      <c r="C55" s="13" t="s">
        <v>188</v>
      </c>
      <c r="D55" s="17">
        <v>41</v>
      </c>
      <c r="E55" s="21" t="s">
        <v>195</v>
      </c>
      <c r="F55" s="21" t="s">
        <v>292</v>
      </c>
      <c r="G55" s="21" t="s">
        <v>293</v>
      </c>
      <c r="H55" s="21" t="s">
        <v>292</v>
      </c>
      <c r="I55" s="21" t="s">
        <v>153</v>
      </c>
    </row>
    <row r="56" spans="2:9" x14ac:dyDescent="0.25">
      <c r="B56" t="s">
        <v>353</v>
      </c>
      <c r="C56" s="13" t="s">
        <v>191</v>
      </c>
      <c r="D56" s="17">
        <v>44</v>
      </c>
      <c r="E56" s="21" t="s">
        <v>192</v>
      </c>
      <c r="F56" s="21" t="s">
        <v>293</v>
      </c>
      <c r="G56" s="21" t="s">
        <v>293</v>
      </c>
      <c r="H56" s="21" t="s">
        <v>293</v>
      </c>
      <c r="I56" s="21" t="s">
        <v>153</v>
      </c>
    </row>
    <row r="57" spans="2:9" x14ac:dyDescent="0.25">
      <c r="B57" t="s">
        <v>17</v>
      </c>
      <c r="C57" s="13" t="s">
        <v>192</v>
      </c>
      <c r="D57" s="17">
        <v>40</v>
      </c>
      <c r="E57" s="21" t="s">
        <v>299</v>
      </c>
      <c r="F57" s="21" t="s">
        <v>292</v>
      </c>
      <c r="G57" s="21" t="s">
        <v>293</v>
      </c>
      <c r="H57" s="21" t="s">
        <v>293</v>
      </c>
      <c r="I57" s="21" t="s">
        <v>153</v>
      </c>
    </row>
    <row r="58" spans="2:9" x14ac:dyDescent="0.25">
      <c r="B58" t="s">
        <v>536</v>
      </c>
      <c r="C58" s="13" t="s">
        <v>191</v>
      </c>
      <c r="D58" s="17">
        <v>44</v>
      </c>
      <c r="E58" s="21" t="s">
        <v>299</v>
      </c>
      <c r="F58" s="21" t="s">
        <v>292</v>
      </c>
      <c r="G58" s="21" t="s">
        <v>293</v>
      </c>
      <c r="H58" s="21" t="s">
        <v>293</v>
      </c>
      <c r="I58" s="21">
        <v>0</v>
      </c>
    </row>
    <row r="59" spans="2:9" x14ac:dyDescent="0.25">
      <c r="B59" t="s">
        <v>537</v>
      </c>
      <c r="C59" s="13" t="s">
        <v>192</v>
      </c>
      <c r="D59" s="17">
        <v>41</v>
      </c>
      <c r="E59" s="21" t="s">
        <v>299</v>
      </c>
      <c r="F59" s="21" t="s">
        <v>292</v>
      </c>
      <c r="G59" s="21" t="s">
        <v>293</v>
      </c>
      <c r="H59" s="21" t="s">
        <v>293</v>
      </c>
      <c r="I59" s="21" t="s">
        <v>296</v>
      </c>
    </row>
    <row r="60" spans="2:9" x14ac:dyDescent="0.25">
      <c r="B60" t="s">
        <v>553</v>
      </c>
      <c r="C60" s="13" t="s">
        <v>192</v>
      </c>
      <c r="D60" s="17">
        <v>40</v>
      </c>
      <c r="E60" s="21" t="s">
        <v>195</v>
      </c>
      <c r="F60" s="21" t="s">
        <v>292</v>
      </c>
      <c r="G60" s="21" t="s">
        <v>293</v>
      </c>
      <c r="H60" s="21" t="s">
        <v>293</v>
      </c>
      <c r="I60" s="21" t="s">
        <v>153</v>
      </c>
    </row>
    <row r="61" spans="2:9" x14ac:dyDescent="0.25">
      <c r="B61" t="s">
        <v>538</v>
      </c>
      <c r="C61" s="13" t="s">
        <v>188</v>
      </c>
      <c r="D61" s="17">
        <v>43</v>
      </c>
      <c r="E61" s="21" t="s">
        <v>195</v>
      </c>
      <c r="F61" s="21" t="s">
        <v>293</v>
      </c>
      <c r="G61" s="21" t="s">
        <v>292</v>
      </c>
      <c r="H61" s="21" t="s">
        <v>292</v>
      </c>
      <c r="I61" s="21">
        <v>0</v>
      </c>
    </row>
    <row r="62" spans="2:9" x14ac:dyDescent="0.25">
      <c r="B62" t="s">
        <v>18</v>
      </c>
      <c r="C62" s="13" t="s">
        <v>188</v>
      </c>
      <c r="D62" s="17">
        <v>43</v>
      </c>
      <c r="E62" s="21" t="s">
        <v>192</v>
      </c>
      <c r="F62" s="21" t="s">
        <v>293</v>
      </c>
      <c r="G62" s="21" t="s">
        <v>292</v>
      </c>
      <c r="H62" s="21" t="s">
        <v>292</v>
      </c>
      <c r="I62" s="21" t="s">
        <v>297</v>
      </c>
    </row>
    <row r="63" spans="2:9" x14ac:dyDescent="0.25">
      <c r="B63" t="s">
        <v>341</v>
      </c>
      <c r="C63" s="13" t="s">
        <v>192</v>
      </c>
      <c r="D63" s="17">
        <v>41</v>
      </c>
      <c r="E63" s="21" t="s">
        <v>195</v>
      </c>
      <c r="F63" s="21" t="s">
        <v>293</v>
      </c>
      <c r="G63" s="21" t="s">
        <v>293</v>
      </c>
      <c r="H63" s="21" t="s">
        <v>293</v>
      </c>
      <c r="I63" s="21" t="s">
        <v>153</v>
      </c>
    </row>
    <row r="64" spans="2:9" x14ac:dyDescent="0.25">
      <c r="B64" t="s">
        <v>552</v>
      </c>
      <c r="C64" s="13" t="s">
        <v>192</v>
      </c>
      <c r="D64" s="17">
        <v>40</v>
      </c>
      <c r="E64" s="21" t="s">
        <v>195</v>
      </c>
      <c r="F64" s="21" t="s">
        <v>292</v>
      </c>
      <c r="G64" s="21" t="s">
        <v>293</v>
      </c>
      <c r="H64" s="21" t="s">
        <v>293</v>
      </c>
      <c r="I64" s="21" t="s">
        <v>153</v>
      </c>
    </row>
    <row r="65" spans="2:9" x14ac:dyDescent="0.25">
      <c r="B65" t="s">
        <v>63</v>
      </c>
      <c r="C65" s="13" t="s">
        <v>192</v>
      </c>
      <c r="D65" s="17">
        <v>40</v>
      </c>
      <c r="E65" s="21" t="s">
        <v>195</v>
      </c>
      <c r="F65" s="21" t="s">
        <v>292</v>
      </c>
      <c r="G65" s="21" t="s">
        <v>293</v>
      </c>
      <c r="H65" s="21" t="s">
        <v>292</v>
      </c>
      <c r="I65" s="21" t="s">
        <v>153</v>
      </c>
    </row>
    <row r="66" spans="2:9" x14ac:dyDescent="0.25">
      <c r="B66" t="s">
        <v>54</v>
      </c>
      <c r="C66" s="13" t="s">
        <v>188</v>
      </c>
      <c r="D66" s="17">
        <v>40</v>
      </c>
      <c r="E66" s="21" t="s">
        <v>195</v>
      </c>
      <c r="F66" s="21" t="s">
        <v>292</v>
      </c>
      <c r="G66" s="21" t="s">
        <v>292</v>
      </c>
      <c r="H66" s="21" t="s">
        <v>292</v>
      </c>
      <c r="I66" s="21" t="s">
        <v>153</v>
      </c>
    </row>
    <row r="67" spans="2:9" x14ac:dyDescent="0.25">
      <c r="B67" t="s">
        <v>51</v>
      </c>
      <c r="C67" s="13" t="s">
        <v>191</v>
      </c>
      <c r="D67" s="17">
        <v>40</v>
      </c>
      <c r="E67" s="21" t="s">
        <v>299</v>
      </c>
      <c r="F67" s="21" t="s">
        <v>293</v>
      </c>
      <c r="G67" s="21" t="s">
        <v>292</v>
      </c>
      <c r="H67" s="21" t="s">
        <v>293</v>
      </c>
      <c r="I67" s="21" t="s">
        <v>153</v>
      </c>
    </row>
    <row r="68" spans="2:9" x14ac:dyDescent="0.25">
      <c r="B68" t="s">
        <v>339</v>
      </c>
      <c r="C68" s="13" t="s">
        <v>188</v>
      </c>
      <c r="D68" s="17">
        <v>44</v>
      </c>
      <c r="E68" s="21" t="s">
        <v>195</v>
      </c>
      <c r="F68" s="21" t="s">
        <v>292</v>
      </c>
      <c r="G68" s="21" t="s">
        <v>293</v>
      </c>
      <c r="H68" s="21" t="s">
        <v>292</v>
      </c>
      <c r="I68" s="21" t="s">
        <v>153</v>
      </c>
    </row>
    <row r="69" spans="2:9" x14ac:dyDescent="0.25">
      <c r="B69" t="s">
        <v>343</v>
      </c>
      <c r="C69" s="13" t="s">
        <v>191</v>
      </c>
      <c r="D69" s="17">
        <v>42</v>
      </c>
      <c r="E69" s="21" t="s">
        <v>299</v>
      </c>
      <c r="F69" s="21" t="s">
        <v>292</v>
      </c>
      <c r="G69" s="21" t="s">
        <v>293</v>
      </c>
      <c r="H69" s="21" t="s">
        <v>293</v>
      </c>
      <c r="I69" s="21">
        <v>0</v>
      </c>
    </row>
    <row r="70" spans="2:9" x14ac:dyDescent="0.25">
      <c r="B70" t="s">
        <v>352</v>
      </c>
      <c r="C70" s="13" t="s">
        <v>188</v>
      </c>
      <c r="D70" s="17">
        <v>43</v>
      </c>
      <c r="E70" s="21" t="s">
        <v>195</v>
      </c>
      <c r="F70" s="21" t="s">
        <v>293</v>
      </c>
      <c r="G70" s="21" t="s">
        <v>292</v>
      </c>
      <c r="H70" s="21" t="s">
        <v>292</v>
      </c>
      <c r="I70" s="21" t="s">
        <v>296</v>
      </c>
    </row>
    <row r="71" spans="2:9" x14ac:dyDescent="0.25">
      <c r="B71" t="s">
        <v>52</v>
      </c>
      <c r="C71" s="13" t="s">
        <v>188</v>
      </c>
      <c r="D71" s="17">
        <v>40</v>
      </c>
      <c r="E71" s="21" t="s">
        <v>195</v>
      </c>
      <c r="F71" s="21" t="s">
        <v>292</v>
      </c>
      <c r="G71" s="21" t="s">
        <v>292</v>
      </c>
      <c r="H71" s="21" t="s">
        <v>292</v>
      </c>
      <c r="I71" s="21" t="s">
        <v>153</v>
      </c>
    </row>
    <row r="72" spans="2:9" x14ac:dyDescent="0.25">
      <c r="B72" t="s">
        <v>344</v>
      </c>
      <c r="C72" s="13" t="s">
        <v>188</v>
      </c>
      <c r="D72" s="17">
        <v>43</v>
      </c>
      <c r="E72" s="21" t="s">
        <v>192</v>
      </c>
      <c r="F72" s="21" t="s">
        <v>293</v>
      </c>
      <c r="G72" s="21" t="s">
        <v>292</v>
      </c>
      <c r="H72" s="21" t="s">
        <v>292</v>
      </c>
      <c r="I72" s="17">
        <v>0</v>
      </c>
    </row>
    <row r="73" spans="2:9" x14ac:dyDescent="0.25">
      <c r="B73" t="s">
        <v>28</v>
      </c>
      <c r="C73" s="13" t="s">
        <v>188</v>
      </c>
      <c r="D73" s="17">
        <v>40</v>
      </c>
      <c r="E73" s="21" t="s">
        <v>192</v>
      </c>
      <c r="F73" s="21" t="s">
        <v>292</v>
      </c>
      <c r="G73" s="21" t="s">
        <v>292</v>
      </c>
      <c r="H73" s="21" t="s">
        <v>292</v>
      </c>
      <c r="I73" s="17">
        <v>0</v>
      </c>
    </row>
    <row r="74" spans="2:9" x14ac:dyDescent="0.25">
      <c r="B74" t="s">
        <v>539</v>
      </c>
      <c r="C74" s="13" t="s">
        <v>192</v>
      </c>
      <c r="D74" s="17">
        <v>40</v>
      </c>
      <c r="E74" s="21" t="s">
        <v>299</v>
      </c>
      <c r="F74" s="21" t="s">
        <v>292</v>
      </c>
      <c r="G74" s="21" t="s">
        <v>293</v>
      </c>
      <c r="H74" s="21" t="s">
        <v>293</v>
      </c>
      <c r="I74" s="17">
        <v>0</v>
      </c>
    </row>
    <row r="75" spans="2:9" x14ac:dyDescent="0.25">
      <c r="B75" t="s">
        <v>57</v>
      </c>
      <c r="C75" s="13" t="s">
        <v>188</v>
      </c>
      <c r="D75" s="17">
        <v>40</v>
      </c>
      <c r="E75" s="21" t="s">
        <v>299</v>
      </c>
      <c r="F75" s="21" t="s">
        <v>292</v>
      </c>
      <c r="G75" s="21" t="s">
        <v>292</v>
      </c>
      <c r="H75" s="21" t="s">
        <v>292</v>
      </c>
      <c r="I75" s="21" t="s">
        <v>153</v>
      </c>
    </row>
    <row r="76" spans="2:9" x14ac:dyDescent="0.25">
      <c r="B76" t="s">
        <v>540</v>
      </c>
      <c r="C76" s="13" t="s">
        <v>188</v>
      </c>
      <c r="D76" s="17">
        <v>40</v>
      </c>
      <c r="E76" s="21" t="s">
        <v>299</v>
      </c>
      <c r="F76" s="21" t="s">
        <v>292</v>
      </c>
      <c r="G76" s="21" t="s">
        <v>292</v>
      </c>
      <c r="H76" s="21" t="s">
        <v>292</v>
      </c>
      <c r="I76" s="17">
        <v>0</v>
      </c>
    </row>
    <row r="77" spans="2:9" x14ac:dyDescent="0.25">
      <c r="B77" t="s">
        <v>29</v>
      </c>
      <c r="C77" s="13" t="s">
        <v>191</v>
      </c>
      <c r="D77" s="17">
        <v>40</v>
      </c>
      <c r="E77" s="21" t="s">
        <v>192</v>
      </c>
      <c r="F77" s="21" t="s">
        <v>293</v>
      </c>
      <c r="G77" s="21" t="s">
        <v>292</v>
      </c>
      <c r="H77" s="21" t="s">
        <v>293</v>
      </c>
      <c r="I77" s="21" t="s">
        <v>153</v>
      </c>
    </row>
    <row r="78" spans="2:9" x14ac:dyDescent="0.25">
      <c r="B78" t="s">
        <v>541</v>
      </c>
      <c r="C78" s="13" t="s">
        <v>191</v>
      </c>
      <c r="D78" s="17">
        <v>40</v>
      </c>
      <c r="E78" s="21" t="s">
        <v>195</v>
      </c>
      <c r="F78" s="21" t="s">
        <v>293</v>
      </c>
      <c r="G78" s="21" t="s">
        <v>292</v>
      </c>
      <c r="H78" s="21" t="s">
        <v>292</v>
      </c>
      <c r="I78" s="21" t="s">
        <v>153</v>
      </c>
    </row>
    <row r="79" spans="2:9" x14ac:dyDescent="0.25">
      <c r="B79" t="s">
        <v>542</v>
      </c>
      <c r="C79" s="13" t="s">
        <v>192</v>
      </c>
      <c r="D79" s="17">
        <v>41</v>
      </c>
      <c r="E79" s="21" t="s">
        <v>195</v>
      </c>
      <c r="F79" s="21" t="s">
        <v>292</v>
      </c>
      <c r="G79" s="21" t="s">
        <v>293</v>
      </c>
      <c r="H79" s="21" t="s">
        <v>293</v>
      </c>
      <c r="I79" s="21" t="s">
        <v>153</v>
      </c>
    </row>
    <row r="80" spans="2:9" x14ac:dyDescent="0.25">
      <c r="B80" t="s">
        <v>30</v>
      </c>
      <c r="C80" s="13" t="s">
        <v>192</v>
      </c>
      <c r="D80" s="17">
        <v>41</v>
      </c>
      <c r="E80" s="21" t="s">
        <v>195</v>
      </c>
      <c r="F80" s="21" t="s">
        <v>292</v>
      </c>
      <c r="G80" s="21" t="s">
        <v>293</v>
      </c>
      <c r="H80" s="21" t="s">
        <v>293</v>
      </c>
      <c r="I80" s="21" t="s">
        <v>296</v>
      </c>
    </row>
    <row r="81" spans="2:9" x14ac:dyDescent="0.25">
      <c r="B81" t="s">
        <v>19</v>
      </c>
      <c r="C81" s="13" t="s">
        <v>188</v>
      </c>
      <c r="D81" s="17">
        <v>40</v>
      </c>
      <c r="E81" s="21" t="s">
        <v>192</v>
      </c>
      <c r="F81" s="21" t="s">
        <v>292</v>
      </c>
      <c r="G81" s="21" t="s">
        <v>292</v>
      </c>
      <c r="H81" s="21" t="s">
        <v>292</v>
      </c>
      <c r="I81" s="21" t="s">
        <v>153</v>
      </c>
    </row>
    <row r="82" spans="2:9" x14ac:dyDescent="0.25">
      <c r="B82" t="s">
        <v>543</v>
      </c>
      <c r="C82" s="13" t="s">
        <v>191</v>
      </c>
      <c r="D82" s="17">
        <v>40</v>
      </c>
      <c r="E82" s="21" t="s">
        <v>195</v>
      </c>
      <c r="F82" s="21" t="s">
        <v>293</v>
      </c>
      <c r="G82" s="21" t="s">
        <v>292</v>
      </c>
      <c r="H82" s="21" t="s">
        <v>293</v>
      </c>
      <c r="I82" s="21" t="s">
        <v>153</v>
      </c>
    </row>
    <row r="83" spans="2:9" x14ac:dyDescent="0.25">
      <c r="B83" t="s">
        <v>544</v>
      </c>
      <c r="C83" s="13" t="s">
        <v>191</v>
      </c>
      <c r="D83" s="17">
        <v>42</v>
      </c>
      <c r="E83" s="21" t="s">
        <v>195</v>
      </c>
      <c r="F83" s="21" t="s">
        <v>293</v>
      </c>
      <c r="G83" s="21" t="s">
        <v>292</v>
      </c>
      <c r="H83" s="21" t="s">
        <v>293</v>
      </c>
      <c r="I83" s="21" t="s">
        <v>153</v>
      </c>
    </row>
    <row r="84" spans="2:9" x14ac:dyDescent="0.25">
      <c r="B84" t="s">
        <v>11</v>
      </c>
      <c r="C84" s="13" t="s">
        <v>191</v>
      </c>
      <c r="D84" s="17">
        <v>44</v>
      </c>
      <c r="E84" s="21" t="s">
        <v>192</v>
      </c>
      <c r="F84" s="21" t="s">
        <v>293</v>
      </c>
      <c r="G84" s="21" t="s">
        <v>293</v>
      </c>
      <c r="H84" s="21" t="s">
        <v>293</v>
      </c>
      <c r="I84" s="21" t="s">
        <v>296</v>
      </c>
    </row>
    <row r="85" spans="2:9" x14ac:dyDescent="0.25">
      <c r="B85" t="s">
        <v>334</v>
      </c>
      <c r="C85" s="13" t="s">
        <v>188</v>
      </c>
      <c r="D85" s="17">
        <v>40</v>
      </c>
      <c r="E85" s="21" t="s">
        <v>299</v>
      </c>
      <c r="F85" s="21" t="s">
        <v>292</v>
      </c>
      <c r="G85" s="21" t="s">
        <v>292</v>
      </c>
      <c r="H85" s="21" t="s">
        <v>292</v>
      </c>
      <c r="I85" s="21">
        <v>0</v>
      </c>
    </row>
    <row r="86" spans="2:9" x14ac:dyDescent="0.25">
      <c r="B86" t="s">
        <v>350</v>
      </c>
      <c r="C86" s="13" t="s">
        <v>191</v>
      </c>
      <c r="D86" s="17">
        <v>42</v>
      </c>
      <c r="E86" s="21" t="s">
        <v>192</v>
      </c>
      <c r="F86" s="21" t="s">
        <v>293</v>
      </c>
      <c r="G86" s="21" t="s">
        <v>293</v>
      </c>
      <c r="H86" s="21" t="s">
        <v>293</v>
      </c>
      <c r="I86" s="21" t="s">
        <v>153</v>
      </c>
    </row>
    <row r="87" spans="2:9" x14ac:dyDescent="0.25">
      <c r="B87" t="s">
        <v>345</v>
      </c>
      <c r="C87" s="13" t="s">
        <v>191</v>
      </c>
      <c r="D87" s="17">
        <v>44</v>
      </c>
      <c r="E87" s="21" t="s">
        <v>195</v>
      </c>
      <c r="F87" s="21" t="s">
        <v>293</v>
      </c>
      <c r="G87" s="21" t="s">
        <v>293</v>
      </c>
      <c r="H87" s="21" t="s">
        <v>293</v>
      </c>
      <c r="I87" s="17">
        <v>0</v>
      </c>
    </row>
    <row r="88" spans="2:9" x14ac:dyDescent="0.25">
      <c r="B88" t="s">
        <v>545</v>
      </c>
      <c r="C88" s="13" t="s">
        <v>188</v>
      </c>
      <c r="D88" s="17">
        <v>43</v>
      </c>
      <c r="E88" s="21" t="s">
        <v>195</v>
      </c>
      <c r="F88" s="21" t="s">
        <v>293</v>
      </c>
      <c r="G88" s="21" t="s">
        <v>292</v>
      </c>
      <c r="H88" s="21" t="s">
        <v>292</v>
      </c>
      <c r="I88" s="21" t="s">
        <v>153</v>
      </c>
    </row>
    <row r="89" spans="2:9" x14ac:dyDescent="0.25">
      <c r="B89" t="s">
        <v>31</v>
      </c>
      <c r="C89" s="13" t="s">
        <v>191</v>
      </c>
      <c r="D89" s="17">
        <v>44</v>
      </c>
      <c r="E89" s="21" t="s">
        <v>192</v>
      </c>
      <c r="F89" s="21" t="s">
        <v>293</v>
      </c>
      <c r="G89" s="21" t="s">
        <v>293</v>
      </c>
      <c r="H89" s="21" t="s">
        <v>293</v>
      </c>
      <c r="I89" s="21" t="s">
        <v>153</v>
      </c>
    </row>
    <row r="90" spans="2:9" x14ac:dyDescent="0.25">
      <c r="B90" t="s">
        <v>546</v>
      </c>
      <c r="C90" s="13" t="s">
        <v>192</v>
      </c>
      <c r="D90" s="17">
        <v>40</v>
      </c>
      <c r="E90" s="21" t="s">
        <v>192</v>
      </c>
      <c r="F90" s="21" t="s">
        <v>292</v>
      </c>
      <c r="G90" s="21" t="s">
        <v>293</v>
      </c>
      <c r="H90" s="21" t="s">
        <v>293</v>
      </c>
      <c r="I90" s="21" t="s">
        <v>153</v>
      </c>
    </row>
    <row r="91" spans="2:9" x14ac:dyDescent="0.25">
      <c r="B91" t="s">
        <v>32</v>
      </c>
      <c r="C91" s="13" t="s">
        <v>188</v>
      </c>
      <c r="D91" s="17">
        <v>44</v>
      </c>
      <c r="E91" s="21" t="s">
        <v>192</v>
      </c>
      <c r="F91" s="21" t="s">
        <v>292</v>
      </c>
      <c r="G91" s="21" t="s">
        <v>293</v>
      </c>
      <c r="H91" s="21" t="s">
        <v>292</v>
      </c>
      <c r="I91" s="21">
        <v>0</v>
      </c>
    </row>
    <row r="92" spans="2:9" x14ac:dyDescent="0.25">
      <c r="B92" t="s">
        <v>33</v>
      </c>
      <c r="C92" s="13" t="s">
        <v>188</v>
      </c>
      <c r="D92" s="17">
        <v>43</v>
      </c>
      <c r="E92" s="21" t="s">
        <v>299</v>
      </c>
      <c r="F92" s="21" t="s">
        <v>293</v>
      </c>
      <c r="G92" s="21" t="s">
        <v>292</v>
      </c>
      <c r="H92" s="21" t="s">
        <v>292</v>
      </c>
      <c r="I92" s="21" t="s">
        <v>296</v>
      </c>
    </row>
    <row r="93" spans="2:9" x14ac:dyDescent="0.25">
      <c r="B93" t="s">
        <v>547</v>
      </c>
      <c r="C93" s="13" t="s">
        <v>191</v>
      </c>
      <c r="D93" s="17">
        <v>42</v>
      </c>
      <c r="E93" s="21" t="s">
        <v>195</v>
      </c>
      <c r="F93" s="21" t="s">
        <v>293</v>
      </c>
      <c r="G93" s="21" t="s">
        <v>292</v>
      </c>
      <c r="H93" s="21" t="s">
        <v>293</v>
      </c>
      <c r="I93" s="17">
        <v>0</v>
      </c>
    </row>
    <row r="94" spans="2:9" x14ac:dyDescent="0.25">
      <c r="B94" t="s">
        <v>34</v>
      </c>
      <c r="C94" s="13" t="s">
        <v>192</v>
      </c>
      <c r="D94" s="17">
        <v>40</v>
      </c>
      <c r="E94" s="21" t="s">
        <v>195</v>
      </c>
      <c r="F94" s="21" t="s">
        <v>292</v>
      </c>
      <c r="G94" s="21" t="s">
        <v>292</v>
      </c>
      <c r="H94" s="21" t="s">
        <v>293</v>
      </c>
      <c r="I94" s="21">
        <v>0</v>
      </c>
    </row>
    <row r="95" spans="2:9" x14ac:dyDescent="0.25">
      <c r="B95" t="s">
        <v>548</v>
      </c>
      <c r="C95" s="13" t="s">
        <v>188</v>
      </c>
      <c r="D95" s="17">
        <v>40</v>
      </c>
      <c r="E95" s="21" t="s">
        <v>192</v>
      </c>
      <c r="F95" s="21" t="s">
        <v>292</v>
      </c>
      <c r="G95" s="21" t="s">
        <v>292</v>
      </c>
      <c r="H95" s="21" t="s">
        <v>292</v>
      </c>
      <c r="I95" s="21">
        <v>0</v>
      </c>
    </row>
    <row r="96" spans="2:9" x14ac:dyDescent="0.25">
      <c r="B96" t="s">
        <v>35</v>
      </c>
      <c r="C96" s="13" t="s">
        <v>192</v>
      </c>
      <c r="D96" s="17">
        <v>40</v>
      </c>
      <c r="E96" s="21" t="s">
        <v>192</v>
      </c>
      <c r="F96" s="21" t="s">
        <v>292</v>
      </c>
      <c r="G96" s="21" t="s">
        <v>292</v>
      </c>
      <c r="H96" s="21" t="s">
        <v>293</v>
      </c>
      <c r="I96" s="21" t="s">
        <v>153</v>
      </c>
    </row>
    <row r="97" spans="2:9" x14ac:dyDescent="0.25">
      <c r="B97" t="s">
        <v>342</v>
      </c>
      <c r="C97" s="13" t="s">
        <v>188</v>
      </c>
      <c r="D97" s="17">
        <v>40</v>
      </c>
      <c r="E97" s="21" t="s">
        <v>192</v>
      </c>
      <c r="F97" s="21" t="s">
        <v>292</v>
      </c>
      <c r="G97" s="21" t="s">
        <v>292</v>
      </c>
      <c r="H97" s="21" t="s">
        <v>292</v>
      </c>
      <c r="I97" s="21" t="s">
        <v>296</v>
      </c>
    </row>
    <row r="98" spans="2:9" x14ac:dyDescent="0.25">
      <c r="B98" t="s">
        <v>12</v>
      </c>
      <c r="C98" s="13" t="s">
        <v>192</v>
      </c>
      <c r="D98" s="17">
        <v>41</v>
      </c>
      <c r="E98" s="21" t="s">
        <v>192</v>
      </c>
      <c r="F98" s="21" t="s">
        <v>293</v>
      </c>
      <c r="G98" s="21" t="s">
        <v>293</v>
      </c>
      <c r="H98" s="21" t="s">
        <v>293</v>
      </c>
      <c r="I98" s="21">
        <v>0</v>
      </c>
    </row>
    <row r="99" spans="2:9" x14ac:dyDescent="0.25">
      <c r="B99" t="s">
        <v>36</v>
      </c>
      <c r="C99" s="13" t="s">
        <v>188</v>
      </c>
      <c r="D99" s="17">
        <v>44</v>
      </c>
      <c r="E99" s="21" t="s">
        <v>299</v>
      </c>
      <c r="F99" s="21" t="s">
        <v>292</v>
      </c>
      <c r="G99" s="21" t="s">
        <v>293</v>
      </c>
      <c r="H99" s="21" t="s">
        <v>292</v>
      </c>
      <c r="I99" s="21">
        <v>0</v>
      </c>
    </row>
    <row r="100" spans="2:9" x14ac:dyDescent="0.25">
      <c r="B100" t="s">
        <v>58</v>
      </c>
      <c r="C100" s="13" t="s">
        <v>191</v>
      </c>
      <c r="D100" s="17">
        <v>42</v>
      </c>
      <c r="E100" s="21" t="s">
        <v>195</v>
      </c>
      <c r="F100" s="21" t="s">
        <v>293</v>
      </c>
      <c r="G100" s="21" t="s">
        <v>292</v>
      </c>
      <c r="H100" s="21" t="s">
        <v>293</v>
      </c>
      <c r="I100" s="21">
        <v>0</v>
      </c>
    </row>
    <row r="101" spans="2:9" x14ac:dyDescent="0.25">
      <c r="B101" t="s">
        <v>53</v>
      </c>
      <c r="C101" s="13" t="s">
        <v>188</v>
      </c>
      <c r="D101" s="17">
        <v>44</v>
      </c>
      <c r="E101" s="21" t="s">
        <v>195</v>
      </c>
      <c r="F101" s="21" t="s">
        <v>292</v>
      </c>
      <c r="G101" s="21" t="s">
        <v>293</v>
      </c>
      <c r="H101" s="21" t="s">
        <v>292</v>
      </c>
      <c r="I101" s="21" t="s">
        <v>153</v>
      </c>
    </row>
    <row r="102" spans="2:9" x14ac:dyDescent="0.25">
      <c r="B102" t="s">
        <v>64</v>
      </c>
      <c r="C102" s="13" t="s">
        <v>188</v>
      </c>
      <c r="D102" s="17">
        <v>43</v>
      </c>
      <c r="E102" s="21" t="s">
        <v>192</v>
      </c>
      <c r="F102" s="21" t="s">
        <v>293</v>
      </c>
      <c r="G102" s="21" t="s">
        <v>292</v>
      </c>
      <c r="H102" s="21" t="s">
        <v>292</v>
      </c>
      <c r="I102" s="21" t="s">
        <v>296</v>
      </c>
    </row>
    <row r="103" spans="2:9" x14ac:dyDescent="0.25">
      <c r="B103" t="s">
        <v>351</v>
      </c>
      <c r="C103" s="13" t="s">
        <v>192</v>
      </c>
      <c r="D103" s="17">
        <v>40</v>
      </c>
      <c r="E103" s="21" t="s">
        <v>299</v>
      </c>
      <c r="F103" s="21" t="s">
        <v>292</v>
      </c>
      <c r="G103" s="21" t="s">
        <v>293</v>
      </c>
      <c r="H103" s="21" t="s">
        <v>293</v>
      </c>
      <c r="I103" s="21">
        <v>0</v>
      </c>
    </row>
    <row r="104" spans="2:9" x14ac:dyDescent="0.25">
      <c r="B104" t="s">
        <v>65</v>
      </c>
      <c r="C104" s="13" t="s">
        <v>191</v>
      </c>
      <c r="D104" s="17">
        <v>44</v>
      </c>
      <c r="E104" s="21" t="s">
        <v>195</v>
      </c>
      <c r="F104" s="21" t="s">
        <v>293</v>
      </c>
      <c r="G104" s="21" t="s">
        <v>292</v>
      </c>
      <c r="H104" s="21" t="s">
        <v>293</v>
      </c>
      <c r="I104" s="21">
        <v>0</v>
      </c>
    </row>
    <row r="105" spans="2:9" x14ac:dyDescent="0.25">
      <c r="B105" t="s">
        <v>333</v>
      </c>
      <c r="C105" s="13" t="s">
        <v>192</v>
      </c>
      <c r="D105" s="17">
        <v>41</v>
      </c>
      <c r="E105" s="21" t="s">
        <v>192</v>
      </c>
      <c r="F105" s="21" t="s">
        <v>293</v>
      </c>
      <c r="G105" s="21" t="s">
        <v>293</v>
      </c>
      <c r="H105" s="21" t="s">
        <v>293</v>
      </c>
      <c r="I105" s="21" t="s">
        <v>153</v>
      </c>
    </row>
    <row r="106" spans="2:9" x14ac:dyDescent="0.25">
      <c r="B106" t="s">
        <v>335</v>
      </c>
      <c r="C106" s="13" t="s">
        <v>192</v>
      </c>
      <c r="D106" s="17">
        <v>40</v>
      </c>
      <c r="E106" s="21" t="s">
        <v>192</v>
      </c>
      <c r="F106" s="21" t="s">
        <v>292</v>
      </c>
      <c r="G106" s="21" t="s">
        <v>293</v>
      </c>
      <c r="H106" s="21" t="s">
        <v>293</v>
      </c>
      <c r="I106" s="21" t="s">
        <v>153</v>
      </c>
    </row>
    <row r="107" spans="2:9" x14ac:dyDescent="0.25">
      <c r="B107" t="s">
        <v>328</v>
      </c>
      <c r="C107" s="13" t="s">
        <v>188</v>
      </c>
      <c r="D107" s="17">
        <v>43</v>
      </c>
      <c r="E107" s="21" t="s">
        <v>192</v>
      </c>
      <c r="F107" s="21" t="s">
        <v>293</v>
      </c>
      <c r="G107" s="21" t="s">
        <v>292</v>
      </c>
      <c r="H107" s="21" t="s">
        <v>292</v>
      </c>
      <c r="I107" s="21" t="s">
        <v>153</v>
      </c>
    </row>
    <row r="108" spans="2:9" x14ac:dyDescent="0.25">
      <c r="B108" t="s">
        <v>331</v>
      </c>
      <c r="C108" s="13" t="s">
        <v>188</v>
      </c>
      <c r="D108" s="17">
        <v>44</v>
      </c>
      <c r="E108" s="21" t="s">
        <v>192</v>
      </c>
      <c r="F108" s="21" t="s">
        <v>292</v>
      </c>
      <c r="G108" s="21" t="s">
        <v>293</v>
      </c>
      <c r="H108" s="21" t="s">
        <v>292</v>
      </c>
      <c r="I108" s="21" t="s">
        <v>153</v>
      </c>
    </row>
    <row r="109" spans="2:9" x14ac:dyDescent="0.25">
      <c r="B109" t="s">
        <v>20</v>
      </c>
      <c r="C109" s="13" t="s">
        <v>192</v>
      </c>
      <c r="D109" s="17">
        <v>40</v>
      </c>
      <c r="E109" s="21" t="s">
        <v>192</v>
      </c>
      <c r="F109" s="21" t="s">
        <v>292</v>
      </c>
      <c r="G109" s="21" t="s">
        <v>293</v>
      </c>
      <c r="H109" s="21" t="s">
        <v>293</v>
      </c>
      <c r="I109" s="21" t="s">
        <v>296</v>
      </c>
    </row>
    <row r="110" spans="2:9" x14ac:dyDescent="0.25">
      <c r="B110" t="s">
        <v>329</v>
      </c>
      <c r="C110" s="13" t="s">
        <v>191</v>
      </c>
      <c r="D110" s="17">
        <v>44</v>
      </c>
      <c r="E110" s="21" t="s">
        <v>299</v>
      </c>
      <c r="F110" s="21" t="s">
        <v>292</v>
      </c>
      <c r="G110" s="21" t="s">
        <v>293</v>
      </c>
      <c r="H110" s="21" t="s">
        <v>293</v>
      </c>
      <c r="I110" s="21" t="s">
        <v>297</v>
      </c>
    </row>
    <row r="111" spans="2:9" x14ac:dyDescent="0.25">
      <c r="B111" t="s">
        <v>59</v>
      </c>
      <c r="C111" s="13" t="s">
        <v>192</v>
      </c>
      <c r="D111" s="17">
        <v>40</v>
      </c>
      <c r="E111" s="21" t="s">
        <v>192</v>
      </c>
      <c r="F111" s="21" t="s">
        <v>292</v>
      </c>
      <c r="G111" s="21" t="s">
        <v>293</v>
      </c>
      <c r="H111" s="21" t="s">
        <v>293</v>
      </c>
      <c r="I111" s="21" t="s">
        <v>153</v>
      </c>
    </row>
    <row r="112" spans="2:9" x14ac:dyDescent="0.25">
      <c r="B112" t="s">
        <v>13</v>
      </c>
      <c r="C112" s="13" t="s">
        <v>188</v>
      </c>
      <c r="D112" s="17">
        <v>43</v>
      </c>
      <c r="E112" s="21" t="s">
        <v>299</v>
      </c>
      <c r="F112" s="21" t="s">
        <v>293</v>
      </c>
      <c r="G112" s="21" t="s">
        <v>292</v>
      </c>
      <c r="H112" s="21" t="s">
        <v>292</v>
      </c>
      <c r="I112" s="21">
        <v>0</v>
      </c>
    </row>
    <row r="113" spans="2:9" x14ac:dyDescent="0.25">
      <c r="B113" t="s">
        <v>37</v>
      </c>
      <c r="C113" s="13" t="s">
        <v>191</v>
      </c>
      <c r="D113" s="17">
        <v>40</v>
      </c>
      <c r="E113" s="21" t="s">
        <v>192</v>
      </c>
      <c r="F113" s="21" t="s">
        <v>293</v>
      </c>
      <c r="G113" s="21" t="s">
        <v>292</v>
      </c>
      <c r="H113" s="21" t="s">
        <v>293</v>
      </c>
      <c r="I113" s="17">
        <v>0</v>
      </c>
    </row>
    <row r="114" spans="2:9" x14ac:dyDescent="0.25">
      <c r="B114" t="s">
        <v>549</v>
      </c>
      <c r="C114" s="13" t="s">
        <v>192</v>
      </c>
      <c r="D114" s="17">
        <v>40</v>
      </c>
      <c r="E114" s="21" t="s">
        <v>192</v>
      </c>
      <c r="F114" s="21" t="s">
        <v>292</v>
      </c>
      <c r="G114" s="21" t="s">
        <v>292</v>
      </c>
      <c r="H114" s="21" t="s">
        <v>293</v>
      </c>
      <c r="I114" s="21" t="s">
        <v>153</v>
      </c>
    </row>
    <row r="115" spans="2:9" x14ac:dyDescent="0.25">
      <c r="B115" t="s">
        <v>5</v>
      </c>
      <c r="C115" s="13" t="s">
        <v>188</v>
      </c>
      <c r="D115" s="17">
        <v>40</v>
      </c>
      <c r="E115" s="21" t="s">
        <v>195</v>
      </c>
      <c r="F115" s="21" t="s">
        <v>292</v>
      </c>
      <c r="G115" s="21" t="s">
        <v>292</v>
      </c>
      <c r="H115" s="21" t="s">
        <v>292</v>
      </c>
      <c r="I115" s="21" t="s">
        <v>296</v>
      </c>
    </row>
    <row r="116" spans="2:9" x14ac:dyDescent="0.25">
      <c r="B116" t="s">
        <v>38</v>
      </c>
      <c r="C116" s="13" t="s">
        <v>191</v>
      </c>
      <c r="D116" s="17">
        <v>42</v>
      </c>
      <c r="E116" s="21" t="s">
        <v>195</v>
      </c>
      <c r="F116" s="21" t="s">
        <v>293</v>
      </c>
      <c r="G116" s="21" t="s">
        <v>292</v>
      </c>
      <c r="H116" s="21" t="s">
        <v>293</v>
      </c>
      <c r="I116" s="21" t="s">
        <v>296</v>
      </c>
    </row>
    <row r="117" spans="2:9" x14ac:dyDescent="0.25">
      <c r="B117" t="s">
        <v>550</v>
      </c>
      <c r="C117" s="13" t="s">
        <v>191</v>
      </c>
      <c r="D117" s="17">
        <v>42</v>
      </c>
      <c r="E117" s="21" t="s">
        <v>195</v>
      </c>
      <c r="F117" s="21" t="s">
        <v>292</v>
      </c>
      <c r="G117" s="21" t="s">
        <v>293</v>
      </c>
      <c r="H117" s="21" t="s">
        <v>293</v>
      </c>
      <c r="I117" s="21" t="s">
        <v>153</v>
      </c>
    </row>
    <row r="118" spans="2:9" x14ac:dyDescent="0.25">
      <c r="B118" t="s">
        <v>330</v>
      </c>
      <c r="C118" s="13" t="s">
        <v>192</v>
      </c>
      <c r="D118" s="17">
        <v>40</v>
      </c>
      <c r="E118" s="21" t="s">
        <v>195</v>
      </c>
      <c r="F118" s="21" t="s">
        <v>292</v>
      </c>
      <c r="G118" s="21" t="s">
        <v>292</v>
      </c>
      <c r="H118" s="21" t="s">
        <v>293</v>
      </c>
      <c r="I118" s="21" t="s">
        <v>153</v>
      </c>
    </row>
    <row r="119" spans="2:9" x14ac:dyDescent="0.25">
      <c r="B119" t="s">
        <v>323</v>
      </c>
      <c r="C119" s="13" t="s">
        <v>191</v>
      </c>
      <c r="D119" s="17">
        <v>40</v>
      </c>
      <c r="E119" s="21" t="s">
        <v>192</v>
      </c>
      <c r="F119" s="21" t="s">
        <v>293</v>
      </c>
      <c r="G119" s="21" t="s">
        <v>292</v>
      </c>
      <c r="H119" s="21" t="s">
        <v>293</v>
      </c>
      <c r="I119" s="21" t="s">
        <v>296</v>
      </c>
    </row>
    <row r="120" spans="2:9" x14ac:dyDescent="0.25">
      <c r="B120" t="s">
        <v>521</v>
      </c>
      <c r="C120" s="13" t="s">
        <v>191</v>
      </c>
      <c r="D120" s="17">
        <v>42</v>
      </c>
      <c r="E120" s="21" t="s">
        <v>195</v>
      </c>
      <c r="F120" s="21" t="s">
        <v>293</v>
      </c>
      <c r="G120" s="21" t="s">
        <v>293</v>
      </c>
      <c r="H120" s="21" t="s">
        <v>293</v>
      </c>
      <c r="I120" s="21" t="s">
        <v>153</v>
      </c>
    </row>
    <row r="121" spans="2:9" x14ac:dyDescent="0.25">
      <c r="B121" t="s">
        <v>6</v>
      </c>
      <c r="C121" s="13" t="s">
        <v>188</v>
      </c>
      <c r="D121" s="17">
        <v>44</v>
      </c>
      <c r="E121" s="21" t="s">
        <v>299</v>
      </c>
      <c r="F121" s="21" t="s">
        <v>292</v>
      </c>
      <c r="G121" s="21" t="s">
        <v>293</v>
      </c>
      <c r="H121" s="21" t="s">
        <v>292</v>
      </c>
      <c r="I121" s="17">
        <v>0</v>
      </c>
    </row>
    <row r="122" spans="2:9" x14ac:dyDescent="0.25">
      <c r="B122" t="s">
        <v>520</v>
      </c>
      <c r="C122" s="13" t="s">
        <v>191</v>
      </c>
      <c r="D122" s="17">
        <v>40</v>
      </c>
      <c r="E122" s="21" t="s">
        <v>195</v>
      </c>
      <c r="F122" s="21" t="s">
        <v>293</v>
      </c>
      <c r="G122" s="21" t="s">
        <v>292</v>
      </c>
      <c r="H122" s="21" t="s">
        <v>293</v>
      </c>
      <c r="I122" s="17">
        <v>0</v>
      </c>
    </row>
    <row r="123" spans="2:9" x14ac:dyDescent="0.25">
      <c r="B123" t="s">
        <v>519</v>
      </c>
      <c r="C123" s="13" t="s">
        <v>191</v>
      </c>
      <c r="D123" s="17">
        <v>40</v>
      </c>
      <c r="E123" s="21" t="s">
        <v>192</v>
      </c>
      <c r="F123" s="21" t="s">
        <v>293</v>
      </c>
      <c r="G123" s="21" t="s">
        <v>292</v>
      </c>
      <c r="H123" s="21" t="s">
        <v>293</v>
      </c>
      <c r="I123" s="21" t="s">
        <v>297</v>
      </c>
    </row>
    <row r="124" spans="2:9" x14ac:dyDescent="0.25">
      <c r="B124" t="s">
        <v>21</v>
      </c>
      <c r="C124" s="13" t="s">
        <v>188</v>
      </c>
      <c r="D124" s="17">
        <v>40</v>
      </c>
      <c r="E124" s="21" t="s">
        <v>192</v>
      </c>
      <c r="F124" s="21" t="s">
        <v>292</v>
      </c>
      <c r="G124" s="21" t="s">
        <v>292</v>
      </c>
      <c r="H124" s="21" t="s">
        <v>292</v>
      </c>
      <c r="I124" s="17">
        <v>0</v>
      </c>
    </row>
    <row r="125" spans="2:9" x14ac:dyDescent="0.25">
      <c r="B125" t="s">
        <v>325</v>
      </c>
      <c r="C125" s="13" t="s">
        <v>188</v>
      </c>
      <c r="D125" s="17">
        <v>40</v>
      </c>
      <c r="E125" s="21" t="s">
        <v>195</v>
      </c>
      <c r="F125" s="21" t="s">
        <v>292</v>
      </c>
      <c r="G125" s="21" t="s">
        <v>292</v>
      </c>
      <c r="H125" s="21" t="s">
        <v>292</v>
      </c>
      <c r="I125" s="21" t="s">
        <v>153</v>
      </c>
    </row>
    <row r="126" spans="2:9" x14ac:dyDescent="0.25">
      <c r="B126" t="s">
        <v>22</v>
      </c>
      <c r="C126" s="13" t="s">
        <v>192</v>
      </c>
      <c r="D126" s="17">
        <v>41</v>
      </c>
      <c r="E126" s="21" t="s">
        <v>195</v>
      </c>
      <c r="F126" s="21" t="s">
        <v>293</v>
      </c>
      <c r="G126" s="21" t="s">
        <v>293</v>
      </c>
      <c r="H126" s="21" t="s">
        <v>293</v>
      </c>
      <c r="I126" s="21" t="s">
        <v>153</v>
      </c>
    </row>
    <row r="127" spans="2:9" x14ac:dyDescent="0.25">
      <c r="B127" t="s">
        <v>336</v>
      </c>
      <c r="C127" s="13" t="s">
        <v>188</v>
      </c>
      <c r="D127" s="17">
        <v>43</v>
      </c>
      <c r="E127" s="21" t="s">
        <v>195</v>
      </c>
      <c r="F127" s="21" t="s">
        <v>293</v>
      </c>
      <c r="G127" s="21" t="s">
        <v>292</v>
      </c>
      <c r="H127" s="21" t="s">
        <v>292</v>
      </c>
      <c r="I127" s="17">
        <v>0</v>
      </c>
    </row>
    <row r="128" spans="2:9" x14ac:dyDescent="0.25">
      <c r="B128" t="s">
        <v>39</v>
      </c>
      <c r="C128" s="13" t="s">
        <v>188</v>
      </c>
      <c r="D128" s="17">
        <v>40</v>
      </c>
      <c r="E128" s="21" t="s">
        <v>192</v>
      </c>
      <c r="F128" s="21" t="s">
        <v>292</v>
      </c>
      <c r="G128" s="21" t="s">
        <v>292</v>
      </c>
      <c r="H128" s="21" t="s">
        <v>292</v>
      </c>
      <c r="I128" s="21" t="s">
        <v>296</v>
      </c>
    </row>
    <row r="129" spans="2:9" x14ac:dyDescent="0.25">
      <c r="B129" t="s">
        <v>66</v>
      </c>
      <c r="C129" s="13" t="s">
        <v>192</v>
      </c>
      <c r="D129" s="17">
        <v>41</v>
      </c>
      <c r="E129" s="21" t="s">
        <v>192</v>
      </c>
      <c r="F129" s="21" t="s">
        <v>293</v>
      </c>
      <c r="G129" s="21" t="s">
        <v>292</v>
      </c>
      <c r="H129" s="21" t="s">
        <v>293</v>
      </c>
      <c r="I129" s="21" t="s">
        <v>153</v>
      </c>
    </row>
    <row r="130" spans="2:9" x14ac:dyDescent="0.25">
      <c r="B130" t="s">
        <v>55</v>
      </c>
      <c r="C130" s="13" t="s">
        <v>191</v>
      </c>
      <c r="D130" s="17">
        <v>42</v>
      </c>
      <c r="E130" s="21" t="s">
        <v>192</v>
      </c>
      <c r="F130" s="21" t="s">
        <v>293</v>
      </c>
      <c r="G130" s="21" t="s">
        <v>292</v>
      </c>
      <c r="H130" s="21" t="s">
        <v>293</v>
      </c>
      <c r="I130" s="21" t="s">
        <v>296</v>
      </c>
    </row>
    <row r="131" spans="2:9" x14ac:dyDescent="0.25">
      <c r="B131" t="s">
        <v>40</v>
      </c>
      <c r="C131" s="13" t="s">
        <v>188</v>
      </c>
      <c r="D131" s="17">
        <v>44</v>
      </c>
      <c r="E131" s="21" t="s">
        <v>195</v>
      </c>
      <c r="F131" s="21" t="s">
        <v>292</v>
      </c>
      <c r="G131" s="21" t="s">
        <v>293</v>
      </c>
      <c r="H131" s="21" t="s">
        <v>292</v>
      </c>
      <c r="I131" s="21" t="s">
        <v>153</v>
      </c>
    </row>
    <row r="132" spans="2:9" x14ac:dyDescent="0.25">
      <c r="B132" t="s">
        <v>60</v>
      </c>
      <c r="C132" s="13" t="s">
        <v>188</v>
      </c>
      <c r="D132" s="17">
        <v>43</v>
      </c>
      <c r="E132" s="21" t="s">
        <v>195</v>
      </c>
      <c r="F132" s="21" t="s">
        <v>293</v>
      </c>
      <c r="G132" s="21" t="s">
        <v>292</v>
      </c>
      <c r="H132" s="21" t="s">
        <v>292</v>
      </c>
      <c r="I132" s="21">
        <v>0</v>
      </c>
    </row>
    <row r="133" spans="2:9" x14ac:dyDescent="0.25">
      <c r="B133" t="s">
        <v>61</v>
      </c>
      <c r="C133" s="13" t="s">
        <v>191</v>
      </c>
      <c r="D133" s="17">
        <v>44</v>
      </c>
      <c r="E133" s="21" t="s">
        <v>192</v>
      </c>
      <c r="F133" s="21" t="s">
        <v>292</v>
      </c>
      <c r="G133" s="21" t="s">
        <v>293</v>
      </c>
      <c r="H133" s="21" t="s">
        <v>293</v>
      </c>
      <c r="I133" s="21" t="s">
        <v>296</v>
      </c>
    </row>
    <row r="134" spans="2:9" x14ac:dyDescent="0.25">
      <c r="B134" t="s">
        <v>522</v>
      </c>
      <c r="C134" s="13" t="s">
        <v>191</v>
      </c>
      <c r="D134" s="17">
        <v>42</v>
      </c>
      <c r="E134" s="21" t="s">
        <v>299</v>
      </c>
      <c r="F134" s="21" t="s">
        <v>292</v>
      </c>
      <c r="G134" s="21" t="s">
        <v>293</v>
      </c>
      <c r="H134" s="21" t="s">
        <v>293</v>
      </c>
      <c r="I134" s="17">
        <v>0</v>
      </c>
    </row>
    <row r="135" spans="2:9" x14ac:dyDescent="0.25">
      <c r="B135" t="s">
        <v>62</v>
      </c>
      <c r="C135" s="13" t="s">
        <v>192</v>
      </c>
      <c r="D135" s="17">
        <v>40</v>
      </c>
      <c r="E135" s="21" t="s">
        <v>299</v>
      </c>
      <c r="F135" s="21" t="s">
        <v>292</v>
      </c>
      <c r="G135" s="21" t="s">
        <v>292</v>
      </c>
      <c r="H135" s="21" t="s">
        <v>293</v>
      </c>
      <c r="I135" s="21" t="s">
        <v>153</v>
      </c>
    </row>
    <row r="136" spans="2:9" x14ac:dyDescent="0.25">
      <c r="B136" t="s">
        <v>354</v>
      </c>
      <c r="C136" s="13" t="s">
        <v>192</v>
      </c>
      <c r="D136" s="17">
        <v>40</v>
      </c>
      <c r="E136" s="21" t="s">
        <v>195</v>
      </c>
      <c r="F136" s="21" t="s">
        <v>292</v>
      </c>
      <c r="G136" s="21" t="s">
        <v>292</v>
      </c>
      <c r="H136" s="21" t="s">
        <v>293</v>
      </c>
      <c r="I136" s="17">
        <v>0</v>
      </c>
    </row>
    <row r="137" spans="2:9" x14ac:dyDescent="0.25">
      <c r="B137" t="s">
        <v>326</v>
      </c>
      <c r="C137" s="13" t="s">
        <v>191</v>
      </c>
      <c r="D137" s="17">
        <v>42</v>
      </c>
      <c r="E137" s="21" t="s">
        <v>192</v>
      </c>
      <c r="F137" s="21" t="s">
        <v>293</v>
      </c>
      <c r="G137" s="21" t="s">
        <v>292</v>
      </c>
      <c r="H137" s="21" t="s">
        <v>293</v>
      </c>
      <c r="I137" s="17">
        <v>0</v>
      </c>
    </row>
    <row r="138" spans="2:9" x14ac:dyDescent="0.25">
      <c r="B138" t="s">
        <v>332</v>
      </c>
      <c r="C138" s="13" t="s">
        <v>191</v>
      </c>
      <c r="D138" s="17">
        <v>40</v>
      </c>
      <c r="E138" s="21" t="s">
        <v>195</v>
      </c>
      <c r="F138" s="21" t="s">
        <v>293</v>
      </c>
      <c r="G138" s="21" t="s">
        <v>292</v>
      </c>
      <c r="H138" s="21" t="s">
        <v>293</v>
      </c>
      <c r="I138" s="21">
        <v>0</v>
      </c>
    </row>
    <row r="139" spans="2:9" x14ac:dyDescent="0.25">
      <c r="B139" t="s">
        <v>322</v>
      </c>
      <c r="C139" s="13" t="s">
        <v>188</v>
      </c>
      <c r="D139" s="17">
        <v>44</v>
      </c>
      <c r="E139" s="21" t="s">
        <v>195</v>
      </c>
      <c r="F139" s="21" t="s">
        <v>292</v>
      </c>
      <c r="G139" s="21" t="s">
        <v>293</v>
      </c>
      <c r="H139" s="21" t="s">
        <v>292</v>
      </c>
      <c r="I139" s="21" t="s">
        <v>153</v>
      </c>
    </row>
    <row r="140" spans="2:9" x14ac:dyDescent="0.25">
      <c r="B140" t="s">
        <v>338</v>
      </c>
      <c r="C140" s="13" t="s">
        <v>192</v>
      </c>
      <c r="D140" s="17">
        <v>40</v>
      </c>
      <c r="E140" s="21" t="s">
        <v>299</v>
      </c>
      <c r="F140" s="21" t="s">
        <v>292</v>
      </c>
      <c r="G140" s="21" t="s">
        <v>292</v>
      </c>
      <c r="H140" s="21" t="s">
        <v>293</v>
      </c>
      <c r="I140" s="21" t="s">
        <v>153</v>
      </c>
    </row>
    <row r="141" spans="2:9" x14ac:dyDescent="0.25">
      <c r="B141" t="s">
        <v>348</v>
      </c>
      <c r="C141" s="13" t="s">
        <v>192</v>
      </c>
      <c r="D141" s="17">
        <v>41</v>
      </c>
      <c r="E141" s="21" t="s">
        <v>192</v>
      </c>
      <c r="F141" s="21" t="s">
        <v>293</v>
      </c>
      <c r="G141" s="21" t="s">
        <v>293</v>
      </c>
      <c r="H141" s="21" t="s">
        <v>293</v>
      </c>
      <c r="I141" s="21" t="s">
        <v>153</v>
      </c>
    </row>
    <row r="142" spans="2:9" x14ac:dyDescent="0.25">
      <c r="B142" t="s">
        <v>56</v>
      </c>
      <c r="C142" s="13" t="s">
        <v>192</v>
      </c>
      <c r="D142" s="17">
        <v>40</v>
      </c>
      <c r="E142" s="21" t="s">
        <v>195</v>
      </c>
      <c r="F142" s="21" t="s">
        <v>292</v>
      </c>
      <c r="G142" s="21" t="s">
        <v>293</v>
      </c>
      <c r="H142" s="21" t="s">
        <v>293</v>
      </c>
      <c r="I142" s="21">
        <v>0</v>
      </c>
    </row>
    <row r="143" spans="2:9" x14ac:dyDescent="0.25">
      <c r="D143" s="17"/>
      <c r="I143" s="21"/>
    </row>
    <row r="144" spans="2:9" x14ac:dyDescent="0.25">
      <c r="D144" s="17"/>
      <c r="I144" s="21"/>
    </row>
    <row r="145" spans="4:9" x14ac:dyDescent="0.25">
      <c r="D145" s="17"/>
      <c r="I145" s="21"/>
    </row>
    <row r="146" spans="4:9" x14ac:dyDescent="0.25">
      <c r="I146" s="21"/>
    </row>
    <row r="147" spans="4:9" x14ac:dyDescent="0.25">
      <c r="I147" s="21"/>
    </row>
    <row r="148" spans="4:9" x14ac:dyDescent="0.25">
      <c r="I148" s="17"/>
    </row>
    <row r="149" spans="4:9" x14ac:dyDescent="0.25">
      <c r="I149" s="17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L120"/>
  <sheetViews>
    <sheetView showGridLines="0" defaultGridColor="0" colorId="22" zoomScaleNormal="100" workbookViewId="0"/>
  </sheetViews>
  <sheetFormatPr defaultColWidth="12.54296875" defaultRowHeight="15.5" x14ac:dyDescent="0.35"/>
  <cols>
    <col min="1" max="1" width="4.7265625" style="1" customWidth="1"/>
    <col min="2" max="2" width="5.36328125" style="1" bestFit="1" customWidth="1"/>
    <col min="3" max="3" width="21.1796875" style="1" customWidth="1"/>
    <col min="4" max="4" width="7" style="1" customWidth="1"/>
    <col min="5" max="5" width="10.7265625" style="1" bestFit="1" customWidth="1"/>
    <col min="6" max="6" width="6.81640625" style="1" bestFit="1" customWidth="1"/>
    <col min="7" max="7" width="17" style="1" customWidth="1"/>
    <col min="8" max="8" width="7.36328125" style="1" bestFit="1" customWidth="1"/>
    <col min="9" max="10" width="12.54296875" style="1"/>
    <col min="11" max="11" width="14.81640625" style="1" customWidth="1"/>
    <col min="12" max="16384" width="12.54296875" style="1"/>
  </cols>
  <sheetData>
    <row r="1" spans="2:12" x14ac:dyDescent="0.35">
      <c r="C1" s="61" t="s">
        <v>241</v>
      </c>
      <c r="D1" s="20"/>
      <c r="L1" s="62" t="s">
        <v>460</v>
      </c>
    </row>
    <row r="2" spans="2:12" x14ac:dyDescent="0.35">
      <c r="C2" s="43" t="s">
        <v>457</v>
      </c>
      <c r="D2" s="40"/>
      <c r="F2" s="43" t="s">
        <v>515</v>
      </c>
      <c r="G2" s="40"/>
      <c r="I2" s="43" t="s">
        <v>617</v>
      </c>
      <c r="J2" s="40"/>
      <c r="L2" s="62" t="s">
        <v>245</v>
      </c>
    </row>
    <row r="3" spans="2:12" x14ac:dyDescent="0.35">
      <c r="C3" s="43" t="s">
        <v>514</v>
      </c>
      <c r="D3" s="40"/>
      <c r="F3" s="43" t="s">
        <v>516</v>
      </c>
      <c r="G3" s="40"/>
      <c r="I3" s="43" t="s">
        <v>618</v>
      </c>
      <c r="J3" s="40"/>
      <c r="L3" s="62" t="s">
        <v>461</v>
      </c>
    </row>
    <row r="4" spans="2:12" x14ac:dyDescent="0.35">
      <c r="C4" s="43" t="s">
        <v>458</v>
      </c>
      <c r="D4" s="40"/>
      <c r="F4" s="43" t="s">
        <v>517</v>
      </c>
      <c r="G4" s="40"/>
      <c r="I4" s="43" t="s">
        <v>619</v>
      </c>
      <c r="J4" s="40"/>
      <c r="L4" s="62" t="s">
        <v>462</v>
      </c>
    </row>
    <row r="5" spans="2:12" x14ac:dyDescent="0.35">
      <c r="C5" s="43" t="s">
        <v>459</v>
      </c>
      <c r="D5" s="40"/>
      <c r="F5" s="43" t="s">
        <v>518</v>
      </c>
      <c r="G5" s="40"/>
      <c r="I5" s="43" t="s">
        <v>620</v>
      </c>
      <c r="J5" s="40"/>
      <c r="L5" s="62" t="s">
        <v>238</v>
      </c>
    </row>
    <row r="6" spans="2:12" x14ac:dyDescent="0.35">
      <c r="I6" s="43" t="s">
        <v>621</v>
      </c>
      <c r="J6" s="40"/>
      <c r="L6" s="62" t="s">
        <v>463</v>
      </c>
    </row>
    <row r="7" spans="2:12" x14ac:dyDescent="0.35">
      <c r="B7" s="49" t="s">
        <v>240</v>
      </c>
      <c r="C7" s="49" t="s">
        <v>118</v>
      </c>
      <c r="D7" s="49" t="s">
        <v>454</v>
      </c>
      <c r="E7" s="49" t="s">
        <v>209</v>
      </c>
      <c r="F7" s="49" t="s">
        <v>201</v>
      </c>
      <c r="G7" s="49" t="s">
        <v>202</v>
      </c>
      <c r="H7" s="49" t="s">
        <v>242</v>
      </c>
      <c r="K7" s="94" t="s">
        <v>464</v>
      </c>
      <c r="L7" s="40"/>
    </row>
    <row r="8" spans="2:12" ht="12.5" customHeight="1" x14ac:dyDescent="0.35">
      <c r="B8" s="84">
        <v>36</v>
      </c>
      <c r="C8" s="84" t="s">
        <v>12</v>
      </c>
      <c r="D8" s="92" t="s">
        <v>455</v>
      </c>
      <c r="E8" s="84" t="s">
        <v>216</v>
      </c>
      <c r="F8" s="92">
        <v>2010</v>
      </c>
      <c r="G8" s="84" t="s">
        <v>184</v>
      </c>
      <c r="H8" s="92" t="s">
        <v>244</v>
      </c>
    </row>
    <row r="9" spans="2:12" ht="12.5" customHeight="1" x14ac:dyDescent="0.35">
      <c r="B9" s="84">
        <v>27</v>
      </c>
      <c r="C9" s="84" t="s">
        <v>22</v>
      </c>
      <c r="D9" s="92" t="s">
        <v>455</v>
      </c>
      <c r="E9" s="84" t="s">
        <v>226</v>
      </c>
      <c r="F9" s="92">
        <v>1998</v>
      </c>
      <c r="G9" s="84" t="s">
        <v>183</v>
      </c>
      <c r="H9" s="92" t="s">
        <v>245</v>
      </c>
    </row>
    <row r="10" spans="2:12" ht="12.5" customHeight="1" x14ac:dyDescent="0.35">
      <c r="B10" s="84">
        <v>19</v>
      </c>
      <c r="C10" s="84" t="s">
        <v>29</v>
      </c>
      <c r="D10" s="92" t="s">
        <v>455</v>
      </c>
      <c r="E10" s="84" t="s">
        <v>205</v>
      </c>
      <c r="F10" s="92">
        <v>1998</v>
      </c>
      <c r="G10" s="84" t="s">
        <v>183</v>
      </c>
      <c r="H10" s="92" t="s">
        <v>245</v>
      </c>
    </row>
    <row r="11" spans="2:12" ht="12.5" customHeight="1" x14ac:dyDescent="0.35">
      <c r="B11" s="84">
        <v>8</v>
      </c>
      <c r="C11" s="84" t="s">
        <v>37</v>
      </c>
      <c r="D11" s="92" t="s">
        <v>455</v>
      </c>
      <c r="E11" s="84" t="s">
        <v>227</v>
      </c>
      <c r="F11" s="92">
        <v>1999</v>
      </c>
      <c r="G11" s="84" t="s">
        <v>233</v>
      </c>
      <c r="H11" s="92" t="s">
        <v>245</v>
      </c>
    </row>
    <row r="12" spans="2:12" ht="12.5" customHeight="1" x14ac:dyDescent="0.35">
      <c r="B12" s="84">
        <v>1</v>
      </c>
      <c r="C12" s="84" t="s">
        <v>51</v>
      </c>
      <c r="D12" s="92" t="s">
        <v>455</v>
      </c>
      <c r="E12" s="84" t="s">
        <v>230</v>
      </c>
      <c r="F12" s="92">
        <v>1999</v>
      </c>
      <c r="G12" s="84" t="s">
        <v>239</v>
      </c>
      <c r="H12" s="92" t="s">
        <v>243</v>
      </c>
    </row>
    <row r="13" spans="2:12" ht="12.5" customHeight="1" x14ac:dyDescent="0.35">
      <c r="B13" s="84">
        <v>18</v>
      </c>
      <c r="C13" s="84" t="s">
        <v>47</v>
      </c>
      <c r="D13" s="92" t="s">
        <v>455</v>
      </c>
      <c r="E13" s="84" t="s">
        <v>212</v>
      </c>
      <c r="F13" s="92">
        <v>2008</v>
      </c>
      <c r="G13" s="84" t="s">
        <v>239</v>
      </c>
      <c r="H13" s="92" t="s">
        <v>244</v>
      </c>
    </row>
    <row r="14" spans="2:12" ht="12.5" customHeight="1" x14ac:dyDescent="0.35">
      <c r="B14" s="84">
        <v>52</v>
      </c>
      <c r="C14" s="84" t="s">
        <v>16</v>
      </c>
      <c r="D14" s="92" t="s">
        <v>455</v>
      </c>
      <c r="E14" s="84" t="s">
        <v>220</v>
      </c>
      <c r="F14" s="92">
        <v>2007</v>
      </c>
      <c r="G14" s="84" t="s">
        <v>182</v>
      </c>
      <c r="H14" s="92" t="s">
        <v>244</v>
      </c>
    </row>
    <row r="15" spans="2:12" ht="12.5" customHeight="1" x14ac:dyDescent="0.35">
      <c r="B15" s="84">
        <v>44</v>
      </c>
      <c r="C15" s="84" t="s">
        <v>8</v>
      </c>
      <c r="D15" s="92" t="s">
        <v>455</v>
      </c>
      <c r="E15" s="84" t="s">
        <v>212</v>
      </c>
      <c r="F15" s="92">
        <v>2007</v>
      </c>
      <c r="G15" s="84" t="s">
        <v>183</v>
      </c>
      <c r="H15" s="92" t="s">
        <v>244</v>
      </c>
    </row>
    <row r="16" spans="2:12" ht="12.5" customHeight="1" x14ac:dyDescent="0.35">
      <c r="B16" s="84">
        <v>43</v>
      </c>
      <c r="C16" s="84" t="s">
        <v>15</v>
      </c>
      <c r="D16" s="92" t="s">
        <v>455</v>
      </c>
      <c r="E16" s="84" t="s">
        <v>219</v>
      </c>
      <c r="F16" s="92">
        <v>2000</v>
      </c>
      <c r="G16" s="84" t="s">
        <v>182</v>
      </c>
      <c r="H16" s="92" t="s">
        <v>245</v>
      </c>
    </row>
    <row r="17" spans="2:8" ht="12.5" customHeight="1" x14ac:dyDescent="0.35">
      <c r="B17" s="84">
        <v>40</v>
      </c>
      <c r="C17" s="84" t="s">
        <v>44</v>
      </c>
      <c r="D17" s="92" t="s">
        <v>455</v>
      </c>
      <c r="E17" s="84" t="s">
        <v>228</v>
      </c>
      <c r="F17" s="92">
        <v>2000</v>
      </c>
      <c r="G17" s="84" t="s">
        <v>238</v>
      </c>
      <c r="H17" s="92" t="s">
        <v>245</v>
      </c>
    </row>
    <row r="18" spans="2:8" ht="12.5" customHeight="1" x14ac:dyDescent="0.35">
      <c r="B18" s="84">
        <v>13</v>
      </c>
      <c r="C18" s="84" t="s">
        <v>43</v>
      </c>
      <c r="D18" s="92" t="s">
        <v>455</v>
      </c>
      <c r="E18" s="84" t="s">
        <v>205</v>
      </c>
      <c r="F18" s="92">
        <v>2000</v>
      </c>
      <c r="G18" s="84" t="s">
        <v>238</v>
      </c>
      <c r="H18" s="92" t="s">
        <v>245</v>
      </c>
    </row>
    <row r="19" spans="2:8" ht="12.5" customHeight="1" x14ac:dyDescent="0.35">
      <c r="B19" s="84">
        <v>21</v>
      </c>
      <c r="C19" s="84" t="s">
        <v>0</v>
      </c>
      <c r="D19" s="92" t="s">
        <v>455</v>
      </c>
      <c r="E19" s="84" t="s">
        <v>203</v>
      </c>
      <c r="F19" s="92">
        <v>2001</v>
      </c>
      <c r="G19" s="84" t="s">
        <v>183</v>
      </c>
      <c r="H19" s="92" t="s">
        <v>245</v>
      </c>
    </row>
    <row r="20" spans="2:8" ht="12.5" customHeight="1" x14ac:dyDescent="0.35">
      <c r="B20" s="84">
        <v>9</v>
      </c>
      <c r="C20" s="84" t="s">
        <v>24</v>
      </c>
      <c r="D20" s="92" t="s">
        <v>456</v>
      </c>
      <c r="E20" s="84" t="s">
        <v>204</v>
      </c>
      <c r="F20" s="92">
        <v>2001</v>
      </c>
      <c r="G20" s="84" t="s">
        <v>183</v>
      </c>
      <c r="H20" s="92" t="s">
        <v>243</v>
      </c>
    </row>
    <row r="21" spans="2:8" ht="12.5" customHeight="1" x14ac:dyDescent="0.35">
      <c r="B21" s="84">
        <v>6</v>
      </c>
      <c r="C21" s="84" t="s">
        <v>13</v>
      </c>
      <c r="D21" s="92" t="s">
        <v>455</v>
      </c>
      <c r="E21" s="84" t="s">
        <v>217</v>
      </c>
      <c r="F21" s="92">
        <v>2001</v>
      </c>
      <c r="G21" s="84" t="s">
        <v>184</v>
      </c>
      <c r="H21" s="92" t="s">
        <v>245</v>
      </c>
    </row>
    <row r="22" spans="2:8" ht="12.5" customHeight="1" x14ac:dyDescent="0.35">
      <c r="B22" s="84">
        <v>41</v>
      </c>
      <c r="C22" s="84" t="s">
        <v>48</v>
      </c>
      <c r="D22" s="92" t="s">
        <v>455</v>
      </c>
      <c r="E22" s="84" t="s">
        <v>212</v>
      </c>
      <c r="F22" s="92">
        <v>2002</v>
      </c>
      <c r="G22" s="84" t="s">
        <v>239</v>
      </c>
      <c r="H22" s="92" t="s">
        <v>243</v>
      </c>
    </row>
    <row r="23" spans="2:8" ht="12.5" customHeight="1" x14ac:dyDescent="0.35">
      <c r="B23" s="84">
        <v>10</v>
      </c>
      <c r="C23" s="84" t="s">
        <v>52</v>
      </c>
      <c r="D23" s="92" t="s">
        <v>455</v>
      </c>
      <c r="E23" s="84" t="s">
        <v>231</v>
      </c>
      <c r="F23" s="92">
        <v>2006</v>
      </c>
      <c r="G23" s="84" t="s">
        <v>239</v>
      </c>
      <c r="H23" s="92" t="s">
        <v>244</v>
      </c>
    </row>
    <row r="24" spans="2:8" ht="12.5" customHeight="1" x14ac:dyDescent="0.35">
      <c r="B24" s="84">
        <v>31</v>
      </c>
      <c r="C24" s="84" t="s">
        <v>18</v>
      </c>
      <c r="D24" s="92" t="s">
        <v>455</v>
      </c>
      <c r="E24" s="84" t="s">
        <v>222</v>
      </c>
      <c r="F24" s="92">
        <v>2002</v>
      </c>
      <c r="G24" s="84" t="s">
        <v>182</v>
      </c>
      <c r="H24" s="92" t="s">
        <v>243</v>
      </c>
    </row>
    <row r="25" spans="2:8" ht="12.5" customHeight="1" x14ac:dyDescent="0.35">
      <c r="B25" s="84">
        <v>35</v>
      </c>
      <c r="C25" s="84" t="s">
        <v>19</v>
      </c>
      <c r="D25" s="92" t="s">
        <v>455</v>
      </c>
      <c r="E25" s="84" t="s">
        <v>223</v>
      </c>
      <c r="F25" s="92">
        <v>2003</v>
      </c>
      <c r="G25" s="84" t="s">
        <v>182</v>
      </c>
      <c r="H25" s="92" t="s">
        <v>245</v>
      </c>
    </row>
    <row r="26" spans="2:8" ht="12.5" customHeight="1" x14ac:dyDescent="0.35">
      <c r="B26" s="84">
        <v>25</v>
      </c>
      <c r="C26" s="84" t="s">
        <v>49</v>
      </c>
      <c r="D26" s="92" t="s">
        <v>455</v>
      </c>
      <c r="E26" s="84" t="s">
        <v>229</v>
      </c>
      <c r="F26" s="92">
        <v>2003</v>
      </c>
      <c r="G26" s="84" t="s">
        <v>239</v>
      </c>
      <c r="H26" s="92" t="s">
        <v>243</v>
      </c>
    </row>
    <row r="27" spans="2:8" ht="12.5" customHeight="1" x14ac:dyDescent="0.35">
      <c r="B27" s="84">
        <v>26</v>
      </c>
      <c r="C27" s="84" t="s">
        <v>46</v>
      </c>
      <c r="D27" s="92" t="s">
        <v>455</v>
      </c>
      <c r="E27" s="84" t="s">
        <v>212</v>
      </c>
      <c r="F27" s="92">
        <v>2004</v>
      </c>
      <c r="G27" s="84" t="s">
        <v>239</v>
      </c>
      <c r="H27" s="92" t="s">
        <v>244</v>
      </c>
    </row>
    <row r="28" spans="2:8" ht="12.5" customHeight="1" x14ac:dyDescent="0.35">
      <c r="B28" s="84">
        <v>7</v>
      </c>
      <c r="C28" s="84" t="s">
        <v>40</v>
      </c>
      <c r="D28" s="92" t="s">
        <v>455</v>
      </c>
      <c r="E28" s="84" t="s">
        <v>207</v>
      </c>
      <c r="F28" s="92">
        <v>2003</v>
      </c>
      <c r="G28" s="84" t="s">
        <v>238</v>
      </c>
      <c r="H28" s="92" t="s">
        <v>243</v>
      </c>
    </row>
    <row r="29" spans="2:8" ht="12.5" customHeight="1" x14ac:dyDescent="0.35">
      <c r="B29" s="84">
        <v>20</v>
      </c>
      <c r="C29" s="84" t="s">
        <v>33</v>
      </c>
      <c r="D29" s="92" t="s">
        <v>455</v>
      </c>
      <c r="E29" s="84" t="s">
        <v>227</v>
      </c>
      <c r="F29" s="92">
        <v>2004</v>
      </c>
      <c r="G29" s="84" t="s">
        <v>235</v>
      </c>
      <c r="H29" s="92" t="s">
        <v>244</v>
      </c>
    </row>
    <row r="30" spans="2:8" ht="12.5" customHeight="1" x14ac:dyDescent="0.35">
      <c r="B30" s="84">
        <v>22</v>
      </c>
      <c r="C30" s="84" t="s">
        <v>31</v>
      </c>
      <c r="D30" s="92" t="s">
        <v>456</v>
      </c>
      <c r="E30" s="84" t="s">
        <v>227</v>
      </c>
      <c r="F30" s="92">
        <v>2004</v>
      </c>
      <c r="G30" s="84" t="s">
        <v>233</v>
      </c>
      <c r="H30" s="92" t="s">
        <v>245</v>
      </c>
    </row>
    <row r="31" spans="2:8" ht="12.5" customHeight="1" x14ac:dyDescent="0.35">
      <c r="B31" s="84">
        <v>12</v>
      </c>
      <c r="C31" s="84" t="s">
        <v>4</v>
      </c>
      <c r="D31" s="92" t="s">
        <v>455</v>
      </c>
      <c r="E31" s="84" t="s">
        <v>207</v>
      </c>
      <c r="F31" s="92">
        <v>2004</v>
      </c>
      <c r="G31" s="84" t="s">
        <v>183</v>
      </c>
      <c r="H31" s="92" t="s">
        <v>244</v>
      </c>
    </row>
    <row r="32" spans="2:8" ht="12.5" customHeight="1" x14ac:dyDescent="0.35">
      <c r="B32" s="84">
        <v>14</v>
      </c>
      <c r="C32" s="84" t="s">
        <v>17</v>
      </c>
      <c r="D32" s="92" t="s">
        <v>455</v>
      </c>
      <c r="E32" s="84" t="s">
        <v>221</v>
      </c>
      <c r="F32" s="92">
        <v>2004</v>
      </c>
      <c r="G32" s="84" t="s">
        <v>182</v>
      </c>
      <c r="H32" s="92" t="s">
        <v>245</v>
      </c>
    </row>
    <row r="33" spans="2:8" ht="12.5" customHeight="1" x14ac:dyDescent="0.35">
      <c r="B33" s="84">
        <v>49</v>
      </c>
      <c r="C33" s="84" t="s">
        <v>42</v>
      </c>
      <c r="D33" s="92" t="s">
        <v>455</v>
      </c>
      <c r="E33" s="84" t="s">
        <v>207</v>
      </c>
      <c r="F33" s="92">
        <v>2005</v>
      </c>
      <c r="G33" s="84" t="s">
        <v>238</v>
      </c>
      <c r="H33" s="92" t="s">
        <v>243</v>
      </c>
    </row>
    <row r="34" spans="2:8" ht="12.5" customHeight="1" x14ac:dyDescent="0.35">
      <c r="B34" s="84">
        <v>23</v>
      </c>
      <c r="C34" s="84" t="s">
        <v>11</v>
      </c>
      <c r="D34" s="92" t="s">
        <v>456</v>
      </c>
      <c r="E34" s="84" t="s">
        <v>215</v>
      </c>
      <c r="F34" s="92">
        <v>2005</v>
      </c>
      <c r="G34" s="84" t="s">
        <v>184</v>
      </c>
      <c r="H34" s="92" t="s">
        <v>243</v>
      </c>
    </row>
    <row r="35" spans="2:8" ht="12.5" customHeight="1" x14ac:dyDescent="0.35">
      <c r="B35" s="84">
        <v>3</v>
      </c>
      <c r="C35" s="84" t="s">
        <v>39</v>
      </c>
      <c r="D35" s="92" t="s">
        <v>456</v>
      </c>
      <c r="E35" s="84" t="s">
        <v>207</v>
      </c>
      <c r="F35" s="92">
        <v>2005</v>
      </c>
      <c r="G35" s="84" t="s">
        <v>238</v>
      </c>
      <c r="H35" s="92" t="s">
        <v>245</v>
      </c>
    </row>
    <row r="36" spans="2:8" ht="12.5" customHeight="1" x14ac:dyDescent="0.35">
      <c r="B36" s="84">
        <v>11</v>
      </c>
      <c r="C36" s="84" t="s">
        <v>50</v>
      </c>
      <c r="D36" s="92" t="s">
        <v>455</v>
      </c>
      <c r="E36" s="84" t="s">
        <v>205</v>
      </c>
      <c r="F36" s="92">
        <v>2005</v>
      </c>
      <c r="G36" s="84" t="s">
        <v>239</v>
      </c>
      <c r="H36" s="92" t="s">
        <v>245</v>
      </c>
    </row>
    <row r="37" spans="2:8" ht="12.5" customHeight="1" x14ac:dyDescent="0.35">
      <c r="B37" s="84">
        <v>42</v>
      </c>
      <c r="C37" s="84" t="s">
        <v>26</v>
      </c>
      <c r="D37" s="92" t="s">
        <v>455</v>
      </c>
      <c r="E37" s="84" t="s">
        <v>204</v>
      </c>
      <c r="F37" s="92">
        <v>2002</v>
      </c>
      <c r="G37" s="84" t="s">
        <v>183</v>
      </c>
      <c r="H37" s="92" t="s">
        <v>244</v>
      </c>
    </row>
    <row r="38" spans="2:8" ht="12.5" customHeight="1" x14ac:dyDescent="0.35">
      <c r="B38" s="84">
        <v>15</v>
      </c>
      <c r="C38" s="84" t="s">
        <v>41</v>
      </c>
      <c r="D38" s="92" t="s">
        <v>455</v>
      </c>
      <c r="E38" s="84" t="s">
        <v>207</v>
      </c>
      <c r="F38" s="92">
        <v>2006</v>
      </c>
      <c r="G38" s="84" t="s">
        <v>238</v>
      </c>
      <c r="H38" s="92" t="s">
        <v>243</v>
      </c>
    </row>
    <row r="39" spans="2:8" ht="12.5" customHeight="1" x14ac:dyDescent="0.35">
      <c r="B39" s="84">
        <v>53</v>
      </c>
      <c r="C39" s="84" t="s">
        <v>27</v>
      </c>
      <c r="D39" s="92" t="s">
        <v>456</v>
      </c>
      <c r="E39" s="84" t="s">
        <v>204</v>
      </c>
      <c r="F39" s="92">
        <v>2006</v>
      </c>
      <c r="G39" s="84" t="s">
        <v>183</v>
      </c>
      <c r="H39" s="92" t="s">
        <v>245</v>
      </c>
    </row>
    <row r="40" spans="2:8" ht="12.5" customHeight="1" x14ac:dyDescent="0.35">
      <c r="B40" s="84">
        <v>39</v>
      </c>
      <c r="C40" s="84" t="s">
        <v>28</v>
      </c>
      <c r="D40" s="92" t="s">
        <v>455</v>
      </c>
      <c r="E40" s="84" t="s">
        <v>204</v>
      </c>
      <c r="F40" s="92">
        <v>2007</v>
      </c>
      <c r="G40" s="84" t="s">
        <v>183</v>
      </c>
      <c r="H40" s="92" t="s">
        <v>243</v>
      </c>
    </row>
    <row r="41" spans="2:8" ht="12.5" customHeight="1" x14ac:dyDescent="0.35">
      <c r="B41" s="84">
        <v>33</v>
      </c>
      <c r="C41" s="84" t="s">
        <v>35</v>
      </c>
      <c r="D41" s="92" t="s">
        <v>455</v>
      </c>
      <c r="E41" s="84" t="s">
        <v>207</v>
      </c>
      <c r="F41" s="92">
        <v>2007</v>
      </c>
      <c r="G41" s="84" t="s">
        <v>237</v>
      </c>
      <c r="H41" s="92" t="s">
        <v>243</v>
      </c>
    </row>
    <row r="42" spans="2:8" ht="12.5" customHeight="1" x14ac:dyDescent="0.35">
      <c r="B42" s="84">
        <v>38</v>
      </c>
      <c r="C42" s="84" t="s">
        <v>1</v>
      </c>
      <c r="D42" s="92" t="s">
        <v>455</v>
      </c>
      <c r="E42" s="84" t="s">
        <v>204</v>
      </c>
      <c r="F42" s="92">
        <v>2007</v>
      </c>
      <c r="G42" s="84" t="s">
        <v>183</v>
      </c>
      <c r="H42" s="92" t="s">
        <v>245</v>
      </c>
    </row>
    <row r="43" spans="2:8" ht="12.5" customHeight="1" x14ac:dyDescent="0.35">
      <c r="B43" s="84">
        <v>45</v>
      </c>
      <c r="C43" s="84" t="s">
        <v>30</v>
      </c>
      <c r="D43" s="92" t="s">
        <v>456</v>
      </c>
      <c r="E43" s="84" t="s">
        <v>227</v>
      </c>
      <c r="F43" s="92">
        <v>2007</v>
      </c>
      <c r="G43" s="84" t="s">
        <v>232</v>
      </c>
      <c r="H43" s="92" t="s">
        <v>245</v>
      </c>
    </row>
    <row r="44" spans="2:8" ht="12.5" customHeight="1" x14ac:dyDescent="0.35">
      <c r="B44" s="84">
        <v>50</v>
      </c>
      <c r="C44" s="84" t="s">
        <v>10</v>
      </c>
      <c r="D44" s="92" t="s">
        <v>455</v>
      </c>
      <c r="E44" s="84" t="s">
        <v>214</v>
      </c>
      <c r="F44" s="92">
        <v>2001</v>
      </c>
      <c r="G44" s="84" t="s">
        <v>184</v>
      </c>
      <c r="H44" s="92" t="s">
        <v>244</v>
      </c>
    </row>
    <row r="45" spans="2:8" ht="12.5" customHeight="1" x14ac:dyDescent="0.35">
      <c r="B45" s="84">
        <v>16</v>
      </c>
      <c r="C45" s="84" t="s">
        <v>32</v>
      </c>
      <c r="D45" s="92" t="s">
        <v>456</v>
      </c>
      <c r="E45" s="84" t="s">
        <v>227</v>
      </c>
      <c r="F45" s="92">
        <v>2007</v>
      </c>
      <c r="G45" s="84" t="s">
        <v>234</v>
      </c>
      <c r="H45" s="92" t="s">
        <v>245</v>
      </c>
    </row>
    <row r="46" spans="2:8" ht="12.5" customHeight="1" x14ac:dyDescent="0.35">
      <c r="B46" s="84">
        <v>47</v>
      </c>
      <c r="C46" s="84" t="s">
        <v>6</v>
      </c>
      <c r="D46" s="92" t="s">
        <v>455</v>
      </c>
      <c r="E46" s="84" t="s">
        <v>210</v>
      </c>
      <c r="F46" s="92">
        <v>2008</v>
      </c>
      <c r="G46" s="84" t="s">
        <v>183</v>
      </c>
      <c r="H46" s="92" t="s">
        <v>243</v>
      </c>
    </row>
    <row r="47" spans="2:8" ht="12.5" customHeight="1" x14ac:dyDescent="0.35">
      <c r="B47" s="84">
        <v>32</v>
      </c>
      <c r="C47" s="84" t="s">
        <v>9</v>
      </c>
      <c r="D47" s="92" t="s">
        <v>456</v>
      </c>
      <c r="E47" s="84" t="s">
        <v>213</v>
      </c>
      <c r="F47" s="92">
        <v>2008</v>
      </c>
      <c r="G47" s="84" t="s">
        <v>184</v>
      </c>
      <c r="H47" s="92" t="s">
        <v>245</v>
      </c>
    </row>
    <row r="48" spans="2:8" ht="12.5" customHeight="1" x14ac:dyDescent="0.35">
      <c r="B48" s="84">
        <v>48</v>
      </c>
      <c r="C48" s="84" t="s">
        <v>3</v>
      </c>
      <c r="D48" s="92" t="s">
        <v>455</v>
      </c>
      <c r="E48" s="84" t="s">
        <v>206</v>
      </c>
      <c r="F48" s="92">
        <v>2009</v>
      </c>
      <c r="G48" s="84" t="s">
        <v>183</v>
      </c>
      <c r="H48" s="92" t="s">
        <v>245</v>
      </c>
    </row>
    <row r="49" spans="2:8" ht="12.5" customHeight="1" x14ac:dyDescent="0.35">
      <c r="B49" s="84">
        <v>5</v>
      </c>
      <c r="C49" s="84" t="s">
        <v>20</v>
      </c>
      <c r="D49" s="92" t="s">
        <v>455</v>
      </c>
      <c r="E49" s="84" t="s">
        <v>224</v>
      </c>
      <c r="F49" s="92">
        <v>2009</v>
      </c>
      <c r="G49" s="84" t="s">
        <v>183</v>
      </c>
      <c r="H49" s="92" t="s">
        <v>245</v>
      </c>
    </row>
    <row r="50" spans="2:8" ht="12.5" customHeight="1" x14ac:dyDescent="0.35">
      <c r="B50" s="84">
        <v>28</v>
      </c>
      <c r="C50" s="84" t="s">
        <v>21</v>
      </c>
      <c r="D50" s="92" t="s">
        <v>455</v>
      </c>
      <c r="E50" s="84" t="s">
        <v>225</v>
      </c>
      <c r="F50" s="92">
        <v>2001</v>
      </c>
      <c r="G50" s="84" t="s">
        <v>183</v>
      </c>
      <c r="H50" s="92" t="s">
        <v>244</v>
      </c>
    </row>
    <row r="51" spans="2:8" ht="12.5" customHeight="1" x14ac:dyDescent="0.35">
      <c r="B51" s="84">
        <v>51</v>
      </c>
      <c r="C51" s="84" t="s">
        <v>7</v>
      </c>
      <c r="D51" s="92" t="s">
        <v>455</v>
      </c>
      <c r="E51" s="84" t="s">
        <v>211</v>
      </c>
      <c r="F51" s="92">
        <v>2010</v>
      </c>
      <c r="G51" s="84" t="s">
        <v>183</v>
      </c>
      <c r="H51" s="92" t="s">
        <v>245</v>
      </c>
    </row>
    <row r="52" spans="2:8" ht="12.5" customHeight="1" x14ac:dyDescent="0.35">
      <c r="B52" s="84">
        <v>34</v>
      </c>
      <c r="C52" s="84" t="s">
        <v>36</v>
      </c>
      <c r="D52" s="92" t="s">
        <v>456</v>
      </c>
      <c r="E52" s="84" t="s">
        <v>227</v>
      </c>
      <c r="F52" s="92">
        <v>1999</v>
      </c>
      <c r="G52" s="84" t="s">
        <v>185</v>
      </c>
      <c r="H52" s="92" t="s">
        <v>244</v>
      </c>
    </row>
    <row r="53" spans="2:8" ht="12.5" customHeight="1" x14ac:dyDescent="0.35">
      <c r="B53" s="84">
        <v>17</v>
      </c>
      <c r="C53" s="84" t="s">
        <v>23</v>
      </c>
      <c r="D53" s="92" t="s">
        <v>455</v>
      </c>
      <c r="E53" s="84" t="s">
        <v>204</v>
      </c>
      <c r="F53" s="92">
        <v>2010</v>
      </c>
      <c r="G53" s="84" t="s">
        <v>183</v>
      </c>
      <c r="H53" s="92" t="s">
        <v>243</v>
      </c>
    </row>
    <row r="54" spans="2:8" ht="12.5" customHeight="1" x14ac:dyDescent="0.35">
      <c r="B54" s="84">
        <v>24</v>
      </c>
      <c r="C54" s="84" t="s">
        <v>2</v>
      </c>
      <c r="D54" s="92" t="s">
        <v>455</v>
      </c>
      <c r="E54" s="84" t="s">
        <v>205</v>
      </c>
      <c r="F54" s="92">
        <v>2010</v>
      </c>
      <c r="G54" s="84" t="s">
        <v>183</v>
      </c>
      <c r="H54" s="92" t="s">
        <v>245</v>
      </c>
    </row>
    <row r="55" spans="2:8" ht="12.5" customHeight="1" x14ac:dyDescent="0.35">
      <c r="B55" s="84">
        <v>2</v>
      </c>
      <c r="C55" s="84" t="s">
        <v>25</v>
      </c>
      <c r="D55" s="92" t="s">
        <v>455</v>
      </c>
      <c r="E55" s="84" t="s">
        <v>204</v>
      </c>
      <c r="F55" s="92">
        <v>1999</v>
      </c>
      <c r="G55" s="84" t="s">
        <v>183</v>
      </c>
      <c r="H55" s="92" t="s">
        <v>244</v>
      </c>
    </row>
    <row r="56" spans="2:8" ht="12.5" customHeight="1" x14ac:dyDescent="0.35">
      <c r="B56" s="84">
        <v>30</v>
      </c>
      <c r="C56" s="84" t="s">
        <v>45</v>
      </c>
      <c r="D56" s="92" t="s">
        <v>455</v>
      </c>
      <c r="E56" s="84" t="s">
        <v>205</v>
      </c>
      <c r="F56" s="92">
        <v>2011</v>
      </c>
      <c r="G56" s="84" t="s">
        <v>239</v>
      </c>
      <c r="H56" s="92" t="s">
        <v>245</v>
      </c>
    </row>
    <row r="57" spans="2:8" ht="12.5" customHeight="1" x14ac:dyDescent="0.35">
      <c r="B57" s="84">
        <v>37</v>
      </c>
      <c r="C57" s="84" t="s">
        <v>5</v>
      </c>
      <c r="D57" s="92" t="s">
        <v>455</v>
      </c>
      <c r="E57" s="84" t="s">
        <v>208</v>
      </c>
      <c r="F57" s="92">
        <v>2012</v>
      </c>
      <c r="G57" s="84" t="s">
        <v>183</v>
      </c>
      <c r="H57" s="92" t="s">
        <v>245</v>
      </c>
    </row>
    <row r="58" spans="2:8" ht="12.5" customHeight="1" x14ac:dyDescent="0.35">
      <c r="B58" s="84">
        <v>46</v>
      </c>
      <c r="C58" s="84" t="s">
        <v>34</v>
      </c>
      <c r="D58" s="92" t="s">
        <v>456</v>
      </c>
      <c r="E58" s="84" t="s">
        <v>207</v>
      </c>
      <c r="F58" s="92">
        <v>2012</v>
      </c>
      <c r="G58" s="84" t="s">
        <v>236</v>
      </c>
      <c r="H58" s="92" t="s">
        <v>245</v>
      </c>
    </row>
    <row r="59" spans="2:8" ht="12.5" customHeight="1" x14ac:dyDescent="0.35">
      <c r="B59" s="84">
        <v>29</v>
      </c>
      <c r="C59" s="84" t="s">
        <v>14</v>
      </c>
      <c r="D59" s="92" t="s">
        <v>455</v>
      </c>
      <c r="E59" s="84" t="s">
        <v>218</v>
      </c>
      <c r="F59" s="92">
        <v>2013</v>
      </c>
      <c r="G59" s="84" t="s">
        <v>184</v>
      </c>
      <c r="H59" s="92" t="s">
        <v>245</v>
      </c>
    </row>
    <row r="60" spans="2:8" ht="12.5" customHeight="1" x14ac:dyDescent="0.35">
      <c r="B60" s="84">
        <v>4</v>
      </c>
      <c r="C60" s="84" t="s">
        <v>38</v>
      </c>
      <c r="D60" s="92" t="s">
        <v>456</v>
      </c>
      <c r="E60" s="84" t="s">
        <v>207</v>
      </c>
      <c r="F60" s="92">
        <v>1998</v>
      </c>
      <c r="G60" s="84" t="s">
        <v>233</v>
      </c>
      <c r="H60" s="92" t="s">
        <v>244</v>
      </c>
    </row>
    <row r="61" spans="2:8" ht="12.5" customHeight="1" x14ac:dyDescent="0.35"/>
    <row r="62" spans="2:8" ht="12.5" customHeight="1" x14ac:dyDescent="0.35"/>
    <row r="63" spans="2:8" ht="12.5" customHeight="1" x14ac:dyDescent="0.35">
      <c r="C63" s="2"/>
      <c r="D63" s="2"/>
    </row>
    <row r="64" spans="2:8" ht="12.5" customHeight="1" x14ac:dyDescent="0.35"/>
    <row r="65" spans="6:6" ht="12.5" customHeight="1" x14ac:dyDescent="0.35"/>
    <row r="66" spans="6:6" ht="12.5" customHeight="1" x14ac:dyDescent="0.35">
      <c r="F66" s="1">
        <f ca="1">ROUND(RAND()*15,0)+1998</f>
        <v>2002</v>
      </c>
    </row>
    <row r="67" spans="6:6" ht="12.5" customHeight="1" x14ac:dyDescent="0.35"/>
    <row r="68" spans="6:6" ht="12.5" customHeight="1" x14ac:dyDescent="0.35"/>
    <row r="69" spans="6:6" ht="12.5" customHeight="1" x14ac:dyDescent="0.35"/>
    <row r="70" spans="6:6" ht="12.5" customHeight="1" x14ac:dyDescent="0.35"/>
    <row r="71" spans="6:6" ht="12.5" customHeight="1" x14ac:dyDescent="0.35"/>
    <row r="72" spans="6:6" ht="12.5" customHeight="1" x14ac:dyDescent="0.35"/>
    <row r="73" spans="6:6" ht="12.5" customHeight="1" x14ac:dyDescent="0.35"/>
    <row r="74" spans="6:6" ht="12.5" customHeight="1" x14ac:dyDescent="0.35"/>
    <row r="75" spans="6:6" ht="12.5" customHeight="1" x14ac:dyDescent="0.35"/>
    <row r="76" spans="6:6" ht="12.5" customHeight="1" x14ac:dyDescent="0.35"/>
    <row r="77" spans="6:6" ht="12.5" customHeight="1" x14ac:dyDescent="0.35"/>
    <row r="78" spans="6:6" ht="12.5" customHeight="1" x14ac:dyDescent="0.35"/>
    <row r="79" spans="6:6" ht="12.5" customHeight="1" x14ac:dyDescent="0.35"/>
    <row r="80" spans="6:6" ht="12.5" customHeight="1" x14ac:dyDescent="0.35"/>
    <row r="81" ht="12.5" customHeight="1" x14ac:dyDescent="0.35"/>
    <row r="82" ht="12.5" customHeight="1" x14ac:dyDescent="0.35"/>
    <row r="83" ht="12.5" customHeight="1" x14ac:dyDescent="0.35"/>
    <row r="84" ht="12.5" customHeight="1" x14ac:dyDescent="0.35"/>
    <row r="85" ht="12.5" customHeight="1" x14ac:dyDescent="0.35"/>
    <row r="86" ht="12.5" customHeight="1" x14ac:dyDescent="0.35"/>
    <row r="87" ht="12.5" customHeight="1" x14ac:dyDescent="0.35"/>
    <row r="88" ht="12.5" customHeight="1" x14ac:dyDescent="0.35"/>
    <row r="89" ht="12.5" customHeight="1" x14ac:dyDescent="0.35"/>
    <row r="90" ht="12.5" customHeight="1" x14ac:dyDescent="0.35"/>
    <row r="91" ht="12.5" customHeight="1" x14ac:dyDescent="0.35"/>
    <row r="92" ht="12.5" customHeight="1" x14ac:dyDescent="0.35"/>
    <row r="93" ht="12.5" customHeight="1" x14ac:dyDescent="0.35"/>
    <row r="94" ht="12.5" customHeight="1" x14ac:dyDescent="0.35"/>
    <row r="95" ht="12.5" customHeight="1" x14ac:dyDescent="0.35"/>
    <row r="96" ht="12.5" customHeight="1" x14ac:dyDescent="0.35"/>
    <row r="97" ht="12.5" customHeight="1" x14ac:dyDescent="0.35"/>
    <row r="98" ht="12.5" customHeight="1" x14ac:dyDescent="0.35"/>
    <row r="99" ht="12.5" customHeight="1" x14ac:dyDescent="0.35"/>
    <row r="100" ht="12.5" customHeight="1" x14ac:dyDescent="0.35"/>
    <row r="101" ht="12.5" customHeight="1" x14ac:dyDescent="0.35"/>
    <row r="102" ht="12.5" customHeight="1" x14ac:dyDescent="0.35"/>
    <row r="103" ht="12.5" customHeight="1" x14ac:dyDescent="0.35"/>
    <row r="104" ht="12.5" customHeight="1" x14ac:dyDescent="0.35"/>
    <row r="105" ht="12.5" customHeight="1" x14ac:dyDescent="0.35"/>
    <row r="106" ht="12.5" customHeight="1" x14ac:dyDescent="0.35"/>
    <row r="107" ht="12.5" customHeight="1" x14ac:dyDescent="0.35"/>
    <row r="108" ht="12.5" customHeight="1" x14ac:dyDescent="0.35"/>
    <row r="109" ht="12.5" customHeight="1" x14ac:dyDescent="0.35"/>
    <row r="110" ht="12.5" customHeight="1" x14ac:dyDescent="0.35"/>
    <row r="111" ht="12.5" customHeight="1" x14ac:dyDescent="0.35"/>
    <row r="112" ht="12.5" customHeight="1" x14ac:dyDescent="0.35"/>
    <row r="113" ht="12.5" customHeight="1" x14ac:dyDescent="0.35"/>
    <row r="114" ht="12.5" customHeight="1" x14ac:dyDescent="0.35"/>
    <row r="115" ht="12.5" customHeight="1" x14ac:dyDescent="0.35"/>
    <row r="116" ht="12.5" customHeight="1" x14ac:dyDescent="0.35"/>
    <row r="117" ht="12.5" customHeight="1" x14ac:dyDescent="0.35"/>
    <row r="118" ht="12.5" customHeight="1" x14ac:dyDescent="0.35"/>
    <row r="119" ht="12.5" customHeight="1" x14ac:dyDescent="0.35"/>
    <row r="120" ht="12.5" customHeight="1" x14ac:dyDescent="0.35"/>
  </sheetData>
  <pageMargins left="0.5" right="0.5" top="0.5" bottom="0.5" header="0.4921259845" footer="0.4921259845"/>
  <pageSetup paperSize="9" orientation="landscape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4"/>
  <sheetViews>
    <sheetView showGridLines="0" zoomScaleNormal="100" workbookViewId="0">
      <selection activeCell="B9" sqref="B9"/>
    </sheetView>
  </sheetViews>
  <sheetFormatPr defaultRowHeight="12.5" x14ac:dyDescent="0.25"/>
  <cols>
    <col min="1" max="1" width="4.7265625" customWidth="1"/>
    <col min="2" max="2" width="15" bestFit="1" customWidth="1"/>
    <col min="3" max="3" width="10.7265625" bestFit="1" customWidth="1"/>
    <col min="4" max="4" width="10.81640625" customWidth="1"/>
    <col min="5" max="5" width="11.1796875" bestFit="1" customWidth="1"/>
    <col min="6" max="6" width="6.1796875" customWidth="1"/>
    <col min="7" max="7" width="5.36328125" bestFit="1" customWidth="1"/>
    <col min="8" max="8" width="8.1796875" bestFit="1" customWidth="1"/>
  </cols>
  <sheetData>
    <row r="1" spans="2:10" ht="13" x14ac:dyDescent="0.3">
      <c r="B1" s="14" t="s">
        <v>301</v>
      </c>
      <c r="C1" s="69" t="s">
        <v>562</v>
      </c>
      <c r="G1" s="69" t="s">
        <v>562</v>
      </c>
    </row>
    <row r="2" spans="2:10" x14ac:dyDescent="0.25">
      <c r="B2" s="63" t="s">
        <v>556</v>
      </c>
      <c r="C2" s="64"/>
      <c r="F2" s="70" t="s">
        <v>564</v>
      </c>
      <c r="G2" s="64"/>
    </row>
    <row r="3" spans="2:10" x14ac:dyDescent="0.25">
      <c r="B3" s="63" t="s">
        <v>557</v>
      </c>
      <c r="C3" s="64"/>
      <c r="F3" s="63" t="s">
        <v>561</v>
      </c>
      <c r="G3" s="64"/>
    </row>
    <row r="4" spans="2:10" x14ac:dyDescent="0.25">
      <c r="B4" s="63" t="s">
        <v>558</v>
      </c>
      <c r="C4" s="64"/>
    </row>
    <row r="5" spans="2:10" x14ac:dyDescent="0.25">
      <c r="B5" s="63" t="s">
        <v>559</v>
      </c>
      <c r="C5" s="64"/>
      <c r="F5" s="63" t="s">
        <v>566</v>
      </c>
      <c r="G5" s="64"/>
      <c r="H5" t="s">
        <v>560</v>
      </c>
    </row>
    <row r="6" spans="2:10" x14ac:dyDescent="0.25">
      <c r="B6" s="63" t="s">
        <v>563</v>
      </c>
      <c r="C6" s="64"/>
    </row>
    <row r="7" spans="2:10" x14ac:dyDescent="0.25">
      <c r="B7" s="70" t="s">
        <v>565</v>
      </c>
      <c r="C7" s="64"/>
      <c r="F7" s="63" t="s">
        <v>555</v>
      </c>
      <c r="G7" s="64"/>
    </row>
    <row r="8" spans="2:10" x14ac:dyDescent="0.25">
      <c r="F8" s="22"/>
    </row>
    <row r="9" spans="2:10" x14ac:dyDescent="0.25">
      <c r="B9" s="80" t="s">
        <v>302</v>
      </c>
      <c r="C9" s="80" t="s">
        <v>312</v>
      </c>
      <c r="D9" s="80" t="s">
        <v>313</v>
      </c>
      <c r="E9" s="80" t="s">
        <v>303</v>
      </c>
      <c r="F9" s="80" t="s">
        <v>512</v>
      </c>
      <c r="G9" s="12"/>
      <c r="H9" s="12"/>
      <c r="I9" s="18"/>
      <c r="J9" s="18"/>
    </row>
    <row r="10" spans="2:10" x14ac:dyDescent="0.25">
      <c r="B10" s="21" t="s">
        <v>304</v>
      </c>
      <c r="C10" s="17">
        <v>2.5</v>
      </c>
      <c r="D10" s="17">
        <v>15</v>
      </c>
      <c r="E10" s="21" t="s">
        <v>306</v>
      </c>
      <c r="F10" s="21">
        <v>300</v>
      </c>
      <c r="G10" s="21"/>
      <c r="H10" s="21"/>
      <c r="I10" s="21"/>
    </row>
    <row r="11" spans="2:10" x14ac:dyDescent="0.25">
      <c r="B11" s="21" t="s">
        <v>304</v>
      </c>
      <c r="C11" s="17">
        <v>2.5</v>
      </c>
      <c r="D11" s="17">
        <v>20</v>
      </c>
      <c r="E11" s="21" t="s">
        <v>306</v>
      </c>
      <c r="F11" s="21">
        <v>180</v>
      </c>
      <c r="G11" s="21"/>
      <c r="H11" s="21"/>
      <c r="I11" s="21"/>
    </row>
    <row r="12" spans="2:10" x14ac:dyDescent="0.25">
      <c r="B12" s="21" t="s">
        <v>304</v>
      </c>
      <c r="C12" s="17">
        <v>2.5</v>
      </c>
      <c r="D12" s="17">
        <v>25</v>
      </c>
      <c r="E12" s="21" t="s">
        <v>306</v>
      </c>
      <c r="F12" s="21">
        <v>400</v>
      </c>
      <c r="G12" s="21"/>
      <c r="H12" s="21"/>
      <c r="I12" s="21"/>
    </row>
    <row r="13" spans="2:10" x14ac:dyDescent="0.25">
      <c r="B13" s="21" t="s">
        <v>304</v>
      </c>
      <c r="C13" s="17">
        <v>2.5</v>
      </c>
      <c r="D13" s="17">
        <v>30</v>
      </c>
      <c r="E13" s="21" t="s">
        <v>306</v>
      </c>
      <c r="F13" s="21">
        <v>490</v>
      </c>
      <c r="G13" s="21"/>
      <c r="H13" s="21"/>
      <c r="I13" s="21"/>
    </row>
    <row r="14" spans="2:10" x14ac:dyDescent="0.25">
      <c r="B14" s="21" t="s">
        <v>304</v>
      </c>
      <c r="C14" s="17">
        <v>2.5</v>
      </c>
      <c r="D14" s="17">
        <v>40</v>
      </c>
      <c r="E14" s="21" t="s">
        <v>306</v>
      </c>
      <c r="F14" s="21">
        <v>200</v>
      </c>
      <c r="G14" s="21"/>
      <c r="H14" s="21"/>
      <c r="I14" s="21"/>
    </row>
    <row r="15" spans="2:10" x14ac:dyDescent="0.25">
      <c r="B15" s="21" t="s">
        <v>304</v>
      </c>
      <c r="C15" s="17">
        <v>3</v>
      </c>
      <c r="D15" s="17">
        <v>15</v>
      </c>
      <c r="E15" s="21" t="s">
        <v>306</v>
      </c>
      <c r="F15" s="21">
        <v>130</v>
      </c>
      <c r="G15" s="21"/>
      <c r="H15" s="21"/>
      <c r="I15" s="21"/>
    </row>
    <row r="16" spans="2:10" x14ac:dyDescent="0.25">
      <c r="B16" s="21" t="s">
        <v>304</v>
      </c>
      <c r="C16" s="17">
        <v>3</v>
      </c>
      <c r="D16" s="17">
        <v>20</v>
      </c>
      <c r="E16" s="21" t="s">
        <v>306</v>
      </c>
      <c r="F16" s="21">
        <v>440</v>
      </c>
      <c r="G16" s="21"/>
      <c r="H16" s="21"/>
      <c r="I16" s="21"/>
    </row>
    <row r="17" spans="2:9" x14ac:dyDescent="0.25">
      <c r="B17" s="21" t="s">
        <v>304</v>
      </c>
      <c r="C17" s="17">
        <v>3</v>
      </c>
      <c r="D17" s="17">
        <v>25</v>
      </c>
      <c r="E17" s="21" t="s">
        <v>306</v>
      </c>
      <c r="F17" s="21">
        <v>420</v>
      </c>
      <c r="G17" s="21"/>
      <c r="H17" s="21"/>
      <c r="I17" s="21"/>
    </row>
    <row r="18" spans="2:9" x14ac:dyDescent="0.25">
      <c r="B18" s="21" t="s">
        <v>304</v>
      </c>
      <c r="C18" s="17">
        <v>3</v>
      </c>
      <c r="D18" s="17">
        <v>30</v>
      </c>
      <c r="E18" s="21" t="s">
        <v>306</v>
      </c>
      <c r="F18" s="21">
        <v>270</v>
      </c>
      <c r="G18" s="21"/>
      <c r="H18" s="21"/>
      <c r="I18" s="21"/>
    </row>
    <row r="19" spans="2:9" x14ac:dyDescent="0.25">
      <c r="B19" s="21" t="s">
        <v>304</v>
      </c>
      <c r="C19" s="17">
        <v>3</v>
      </c>
      <c r="D19" s="17">
        <v>40</v>
      </c>
      <c r="E19" s="21" t="s">
        <v>306</v>
      </c>
      <c r="F19" s="21">
        <v>200</v>
      </c>
      <c r="G19" s="21"/>
      <c r="H19" s="21"/>
      <c r="I19" s="21"/>
    </row>
    <row r="20" spans="2:9" x14ac:dyDescent="0.25">
      <c r="B20" s="21" t="s">
        <v>304</v>
      </c>
      <c r="C20" s="17">
        <v>3</v>
      </c>
      <c r="D20" s="17">
        <v>50</v>
      </c>
      <c r="E20" s="21" t="s">
        <v>306</v>
      </c>
      <c r="F20" s="21">
        <v>410</v>
      </c>
      <c r="G20" s="21"/>
      <c r="H20" s="21"/>
      <c r="I20" s="21"/>
    </row>
    <row r="21" spans="2:9" x14ac:dyDescent="0.25">
      <c r="B21" s="21" t="s">
        <v>304</v>
      </c>
      <c r="C21" s="17">
        <v>4</v>
      </c>
      <c r="D21" s="17">
        <v>15</v>
      </c>
      <c r="E21" s="21" t="s">
        <v>306</v>
      </c>
      <c r="F21" s="21">
        <v>350</v>
      </c>
      <c r="G21" s="21"/>
      <c r="H21" s="21"/>
      <c r="I21" s="21"/>
    </row>
    <row r="22" spans="2:9" x14ac:dyDescent="0.25">
      <c r="B22" s="21" t="s">
        <v>304</v>
      </c>
      <c r="C22" s="17">
        <v>4</v>
      </c>
      <c r="D22" s="17">
        <v>20</v>
      </c>
      <c r="E22" s="21" t="s">
        <v>306</v>
      </c>
      <c r="F22" s="21">
        <v>280</v>
      </c>
      <c r="G22" s="21"/>
      <c r="H22" s="21"/>
      <c r="I22" s="21"/>
    </row>
    <row r="23" spans="2:9" x14ac:dyDescent="0.25">
      <c r="B23" s="21" t="s">
        <v>304</v>
      </c>
      <c r="C23" s="17">
        <v>4</v>
      </c>
      <c r="D23" s="17">
        <v>25</v>
      </c>
      <c r="E23" s="21" t="s">
        <v>306</v>
      </c>
      <c r="F23" s="21">
        <v>390</v>
      </c>
      <c r="G23" s="21"/>
      <c r="H23" s="21"/>
      <c r="I23" s="17"/>
    </row>
    <row r="24" spans="2:9" x14ac:dyDescent="0.25">
      <c r="B24" s="21" t="s">
        <v>304</v>
      </c>
      <c r="C24" s="17">
        <v>4</v>
      </c>
      <c r="D24" s="17">
        <v>30</v>
      </c>
      <c r="E24" s="21" t="s">
        <v>306</v>
      </c>
      <c r="F24" s="21">
        <v>230</v>
      </c>
      <c r="G24" s="21"/>
      <c r="H24" s="21"/>
      <c r="I24" s="17"/>
    </row>
    <row r="25" spans="2:9" x14ac:dyDescent="0.25">
      <c r="B25" s="21" t="s">
        <v>304</v>
      </c>
      <c r="C25" s="17">
        <v>4</v>
      </c>
      <c r="D25" s="17">
        <v>40</v>
      </c>
      <c r="E25" s="21" t="s">
        <v>306</v>
      </c>
      <c r="F25" s="21">
        <v>200</v>
      </c>
      <c r="G25" s="21"/>
      <c r="H25" s="21"/>
      <c r="I25" s="21"/>
    </row>
    <row r="26" spans="2:9" x14ac:dyDescent="0.25">
      <c r="B26" s="21" t="s">
        <v>304</v>
      </c>
      <c r="C26" s="17">
        <v>4</v>
      </c>
      <c r="D26" s="17">
        <v>50</v>
      </c>
      <c r="E26" s="21" t="s">
        <v>306</v>
      </c>
      <c r="F26" s="21">
        <v>530</v>
      </c>
      <c r="G26" s="21"/>
      <c r="H26" s="21"/>
      <c r="I26" s="21"/>
    </row>
    <row r="27" spans="2:9" x14ac:dyDescent="0.25">
      <c r="B27" s="21" t="s">
        <v>304</v>
      </c>
      <c r="C27" s="17">
        <v>4</v>
      </c>
      <c r="D27" s="17">
        <v>60</v>
      </c>
      <c r="E27" s="21" t="s">
        <v>306</v>
      </c>
      <c r="F27" s="21">
        <v>510</v>
      </c>
      <c r="G27" s="21"/>
      <c r="H27" s="21"/>
      <c r="I27" s="21"/>
    </row>
    <row r="28" spans="2:9" x14ac:dyDescent="0.25">
      <c r="B28" s="21" t="s">
        <v>304</v>
      </c>
      <c r="C28" s="17">
        <v>4</v>
      </c>
      <c r="D28" s="17">
        <v>80</v>
      </c>
      <c r="E28" s="21" t="s">
        <v>306</v>
      </c>
      <c r="F28" s="21">
        <v>210</v>
      </c>
      <c r="G28" s="21"/>
      <c r="H28" s="21"/>
      <c r="I28" s="21"/>
    </row>
    <row r="29" spans="2:9" x14ac:dyDescent="0.25">
      <c r="B29" s="21" t="s">
        <v>304</v>
      </c>
      <c r="C29" s="17">
        <v>5</v>
      </c>
      <c r="D29" s="17">
        <v>15</v>
      </c>
      <c r="E29" s="21" t="s">
        <v>306</v>
      </c>
      <c r="F29" s="21">
        <v>360</v>
      </c>
    </row>
    <row r="30" spans="2:9" x14ac:dyDescent="0.25">
      <c r="B30" s="21" t="s">
        <v>304</v>
      </c>
      <c r="C30" s="17">
        <v>5</v>
      </c>
      <c r="D30" s="17">
        <v>20</v>
      </c>
      <c r="E30" s="21" t="s">
        <v>306</v>
      </c>
      <c r="F30" s="21">
        <v>290</v>
      </c>
    </row>
    <row r="31" spans="2:9" x14ac:dyDescent="0.25">
      <c r="B31" s="21" t="s">
        <v>304</v>
      </c>
      <c r="C31" s="17">
        <v>5</v>
      </c>
      <c r="D31" s="17">
        <v>25</v>
      </c>
      <c r="E31" s="21" t="s">
        <v>306</v>
      </c>
      <c r="F31" s="21">
        <v>470</v>
      </c>
    </row>
    <row r="32" spans="2:9" x14ac:dyDescent="0.25">
      <c r="B32" s="21" t="s">
        <v>304</v>
      </c>
      <c r="C32" s="17">
        <v>5</v>
      </c>
      <c r="D32" s="17">
        <v>30</v>
      </c>
      <c r="E32" s="21" t="s">
        <v>306</v>
      </c>
      <c r="F32" s="21">
        <v>330</v>
      </c>
    </row>
    <row r="33" spans="2:6" x14ac:dyDescent="0.25">
      <c r="B33" s="21" t="s">
        <v>304</v>
      </c>
      <c r="C33" s="17">
        <v>5</v>
      </c>
      <c r="D33" s="17">
        <v>40</v>
      </c>
      <c r="E33" s="21" t="s">
        <v>306</v>
      </c>
      <c r="F33" s="21">
        <v>440</v>
      </c>
    </row>
    <row r="34" spans="2:6" x14ac:dyDescent="0.25">
      <c r="B34" s="21" t="s">
        <v>304</v>
      </c>
      <c r="C34" s="17">
        <v>5</v>
      </c>
      <c r="D34" s="17">
        <v>50</v>
      </c>
      <c r="E34" s="21" t="s">
        <v>306</v>
      </c>
      <c r="F34" s="21">
        <v>120</v>
      </c>
    </row>
    <row r="35" spans="2:6" x14ac:dyDescent="0.25">
      <c r="B35" s="21" t="s">
        <v>304</v>
      </c>
      <c r="C35" s="17">
        <v>5</v>
      </c>
      <c r="D35" s="17">
        <v>60</v>
      </c>
      <c r="E35" s="21" t="s">
        <v>306</v>
      </c>
      <c r="F35" s="21">
        <v>540</v>
      </c>
    </row>
    <row r="36" spans="2:6" x14ac:dyDescent="0.25">
      <c r="B36" s="21" t="s">
        <v>304</v>
      </c>
      <c r="C36" s="17">
        <v>5</v>
      </c>
      <c r="D36" s="17">
        <v>80</v>
      </c>
      <c r="E36" s="21" t="s">
        <v>306</v>
      </c>
      <c r="F36" s="21">
        <v>280</v>
      </c>
    </row>
    <row r="37" spans="2:6" x14ac:dyDescent="0.25">
      <c r="B37" s="21" t="s">
        <v>304</v>
      </c>
      <c r="C37" s="17">
        <v>6</v>
      </c>
      <c r="D37" s="17">
        <v>15</v>
      </c>
      <c r="E37" s="21" t="s">
        <v>306</v>
      </c>
      <c r="F37" s="21">
        <v>360</v>
      </c>
    </row>
    <row r="38" spans="2:6" x14ac:dyDescent="0.25">
      <c r="B38" s="21" t="s">
        <v>304</v>
      </c>
      <c r="C38" s="17">
        <v>6</v>
      </c>
      <c r="D38" s="17">
        <v>20</v>
      </c>
      <c r="E38" s="21" t="s">
        <v>306</v>
      </c>
      <c r="F38" s="21">
        <v>420</v>
      </c>
    </row>
    <row r="39" spans="2:6" x14ac:dyDescent="0.25">
      <c r="B39" s="21" t="s">
        <v>304</v>
      </c>
      <c r="C39" s="17">
        <v>6</v>
      </c>
      <c r="D39" s="17">
        <v>25</v>
      </c>
      <c r="E39" s="21" t="s">
        <v>306</v>
      </c>
      <c r="F39" s="21">
        <v>310</v>
      </c>
    </row>
    <row r="40" spans="2:6" x14ac:dyDescent="0.25">
      <c r="B40" s="21" t="s">
        <v>304</v>
      </c>
      <c r="C40" s="17">
        <v>6</v>
      </c>
      <c r="D40" s="17">
        <v>30</v>
      </c>
      <c r="E40" s="21" t="s">
        <v>306</v>
      </c>
      <c r="F40" s="21">
        <v>450</v>
      </c>
    </row>
    <row r="41" spans="2:6" x14ac:dyDescent="0.25">
      <c r="B41" s="21" t="s">
        <v>304</v>
      </c>
      <c r="C41" s="17">
        <v>6</v>
      </c>
      <c r="D41" s="17">
        <v>40</v>
      </c>
      <c r="E41" s="21" t="s">
        <v>306</v>
      </c>
      <c r="F41" s="21">
        <v>340</v>
      </c>
    </row>
    <row r="42" spans="2:6" x14ac:dyDescent="0.25">
      <c r="B42" s="21" t="s">
        <v>304</v>
      </c>
      <c r="C42" s="17">
        <v>6</v>
      </c>
      <c r="D42" s="17">
        <v>50</v>
      </c>
      <c r="E42" s="21" t="s">
        <v>306</v>
      </c>
      <c r="F42" s="21">
        <v>190</v>
      </c>
    </row>
    <row r="43" spans="2:6" x14ac:dyDescent="0.25">
      <c r="B43" s="21" t="s">
        <v>304</v>
      </c>
      <c r="C43" s="17">
        <v>6</v>
      </c>
      <c r="D43" s="17">
        <v>60</v>
      </c>
      <c r="E43" s="21" t="s">
        <v>306</v>
      </c>
      <c r="F43" s="21">
        <v>490</v>
      </c>
    </row>
    <row r="44" spans="2:6" x14ac:dyDescent="0.25">
      <c r="B44" s="21" t="s">
        <v>304</v>
      </c>
      <c r="C44" s="17">
        <v>6</v>
      </c>
      <c r="D44" s="17">
        <v>80</v>
      </c>
      <c r="E44" s="21" t="s">
        <v>306</v>
      </c>
      <c r="F44" s="21">
        <v>170</v>
      </c>
    </row>
    <row r="45" spans="2:6" x14ac:dyDescent="0.25">
      <c r="B45" s="21" t="s">
        <v>308</v>
      </c>
      <c r="C45" s="17">
        <v>3</v>
      </c>
      <c r="D45" s="17">
        <v>15</v>
      </c>
      <c r="E45" s="21" t="s">
        <v>306</v>
      </c>
      <c r="F45" s="21">
        <v>130</v>
      </c>
    </row>
    <row r="46" spans="2:6" x14ac:dyDescent="0.25">
      <c r="B46" s="21" t="s">
        <v>308</v>
      </c>
      <c r="C46" s="17">
        <v>3</v>
      </c>
      <c r="D46" s="17">
        <v>20</v>
      </c>
      <c r="E46" s="21" t="s">
        <v>306</v>
      </c>
      <c r="F46" s="21">
        <v>530</v>
      </c>
    </row>
    <row r="47" spans="2:6" x14ac:dyDescent="0.25">
      <c r="B47" s="21" t="s">
        <v>308</v>
      </c>
      <c r="C47" s="17">
        <v>3</v>
      </c>
      <c r="D47" s="17">
        <v>25</v>
      </c>
      <c r="E47" s="21" t="s">
        <v>306</v>
      </c>
      <c r="F47" s="21">
        <v>120</v>
      </c>
    </row>
    <row r="48" spans="2:6" x14ac:dyDescent="0.25">
      <c r="B48" s="21" t="s">
        <v>308</v>
      </c>
      <c r="C48" s="17">
        <v>3</v>
      </c>
      <c r="D48" s="17">
        <v>30</v>
      </c>
      <c r="E48" s="21" t="s">
        <v>306</v>
      </c>
      <c r="F48" s="21">
        <v>360</v>
      </c>
    </row>
    <row r="49" spans="2:6" x14ac:dyDescent="0.25">
      <c r="B49" s="21" t="s">
        <v>308</v>
      </c>
      <c r="C49" s="17">
        <v>3</v>
      </c>
      <c r="D49" s="17">
        <v>40</v>
      </c>
      <c r="E49" s="21" t="s">
        <v>306</v>
      </c>
      <c r="F49" s="21">
        <v>340</v>
      </c>
    </row>
    <row r="50" spans="2:6" x14ac:dyDescent="0.25">
      <c r="B50" s="21" t="s">
        <v>308</v>
      </c>
      <c r="C50" s="17">
        <v>3</v>
      </c>
      <c r="D50" s="17">
        <v>50</v>
      </c>
      <c r="E50" s="21" t="s">
        <v>306</v>
      </c>
      <c r="F50" s="21">
        <v>120</v>
      </c>
    </row>
    <row r="51" spans="2:6" x14ac:dyDescent="0.25">
      <c r="B51" s="21" t="s">
        <v>308</v>
      </c>
      <c r="C51" s="17">
        <v>4</v>
      </c>
      <c r="D51" s="17">
        <v>15</v>
      </c>
      <c r="E51" s="21" t="s">
        <v>306</v>
      </c>
      <c r="F51" s="21">
        <v>160</v>
      </c>
    </row>
    <row r="52" spans="2:6" x14ac:dyDescent="0.25">
      <c r="B52" s="21" t="s">
        <v>308</v>
      </c>
      <c r="C52" s="17">
        <v>4</v>
      </c>
      <c r="D52" s="17">
        <v>20</v>
      </c>
      <c r="E52" s="21" t="s">
        <v>306</v>
      </c>
      <c r="F52" s="21">
        <v>120</v>
      </c>
    </row>
    <row r="53" spans="2:6" x14ac:dyDescent="0.25">
      <c r="B53" s="21" t="s">
        <v>308</v>
      </c>
      <c r="C53" s="17">
        <v>4</v>
      </c>
      <c r="D53" s="17">
        <v>25</v>
      </c>
      <c r="E53" s="21" t="s">
        <v>306</v>
      </c>
      <c r="F53" s="21">
        <v>520</v>
      </c>
    </row>
    <row r="54" spans="2:6" x14ac:dyDescent="0.25">
      <c r="B54" s="21" t="s">
        <v>308</v>
      </c>
      <c r="C54" s="17">
        <v>4</v>
      </c>
      <c r="D54" s="17">
        <v>30</v>
      </c>
      <c r="E54" s="21" t="s">
        <v>306</v>
      </c>
      <c r="F54" s="21">
        <v>400</v>
      </c>
    </row>
    <row r="55" spans="2:6" x14ac:dyDescent="0.25">
      <c r="B55" s="21" t="s">
        <v>308</v>
      </c>
      <c r="C55" s="17">
        <v>4</v>
      </c>
      <c r="D55" s="17">
        <v>40</v>
      </c>
      <c r="E55" s="21" t="s">
        <v>306</v>
      </c>
      <c r="F55" s="21">
        <v>450</v>
      </c>
    </row>
    <row r="56" spans="2:6" x14ac:dyDescent="0.25">
      <c r="B56" s="21" t="s">
        <v>308</v>
      </c>
      <c r="C56" s="17">
        <v>4</v>
      </c>
      <c r="D56" s="17">
        <v>50</v>
      </c>
      <c r="E56" s="21" t="s">
        <v>306</v>
      </c>
      <c r="F56" s="21">
        <v>300</v>
      </c>
    </row>
    <row r="57" spans="2:6" x14ac:dyDescent="0.25">
      <c r="B57" s="21" t="s">
        <v>308</v>
      </c>
      <c r="C57" s="17">
        <v>4</v>
      </c>
      <c r="D57" s="17">
        <v>60</v>
      </c>
      <c r="E57" s="21" t="s">
        <v>306</v>
      </c>
      <c r="F57" s="21">
        <v>460</v>
      </c>
    </row>
    <row r="58" spans="2:6" x14ac:dyDescent="0.25">
      <c r="B58" s="21" t="s">
        <v>308</v>
      </c>
      <c r="C58" s="17">
        <v>4</v>
      </c>
      <c r="D58" s="17">
        <v>80</v>
      </c>
      <c r="E58" s="21" t="s">
        <v>306</v>
      </c>
      <c r="F58" s="21">
        <v>220</v>
      </c>
    </row>
    <row r="59" spans="2:6" x14ac:dyDescent="0.25">
      <c r="B59" s="21" t="s">
        <v>308</v>
      </c>
      <c r="C59" s="17">
        <v>5</v>
      </c>
      <c r="D59" s="17">
        <v>15</v>
      </c>
      <c r="E59" s="21" t="s">
        <v>306</v>
      </c>
      <c r="F59" s="21">
        <v>240</v>
      </c>
    </row>
    <row r="60" spans="2:6" x14ac:dyDescent="0.25">
      <c r="B60" s="21" t="s">
        <v>308</v>
      </c>
      <c r="C60" s="17">
        <v>5</v>
      </c>
      <c r="D60" s="17">
        <v>20</v>
      </c>
      <c r="E60" s="21" t="s">
        <v>306</v>
      </c>
      <c r="F60" s="21">
        <v>230</v>
      </c>
    </row>
    <row r="61" spans="2:6" x14ac:dyDescent="0.25">
      <c r="B61" s="21" t="s">
        <v>308</v>
      </c>
      <c r="C61" s="17">
        <v>5</v>
      </c>
      <c r="D61" s="17">
        <v>25</v>
      </c>
      <c r="E61" s="21" t="s">
        <v>306</v>
      </c>
      <c r="F61" s="21">
        <v>450</v>
      </c>
    </row>
    <row r="62" spans="2:6" x14ac:dyDescent="0.25">
      <c r="B62" s="21" t="s">
        <v>308</v>
      </c>
      <c r="C62" s="17">
        <v>5</v>
      </c>
      <c r="D62" s="17">
        <v>30</v>
      </c>
      <c r="E62" s="21" t="s">
        <v>306</v>
      </c>
      <c r="F62" s="21">
        <v>240</v>
      </c>
    </row>
    <row r="63" spans="2:6" x14ac:dyDescent="0.25">
      <c r="B63" s="21" t="s">
        <v>308</v>
      </c>
      <c r="C63" s="17">
        <v>5</v>
      </c>
      <c r="D63" s="17">
        <v>40</v>
      </c>
      <c r="E63" s="21" t="s">
        <v>306</v>
      </c>
      <c r="F63" s="21">
        <v>190</v>
      </c>
    </row>
    <row r="64" spans="2:6" x14ac:dyDescent="0.25">
      <c r="B64" s="21" t="s">
        <v>308</v>
      </c>
      <c r="C64" s="17">
        <v>5</v>
      </c>
      <c r="D64" s="17">
        <v>50</v>
      </c>
      <c r="E64" s="21" t="s">
        <v>306</v>
      </c>
      <c r="F64" s="21">
        <v>340</v>
      </c>
    </row>
    <row r="65" spans="2:6" x14ac:dyDescent="0.25">
      <c r="B65" s="21" t="s">
        <v>308</v>
      </c>
      <c r="C65" s="17">
        <v>5</v>
      </c>
      <c r="D65" s="17">
        <v>60</v>
      </c>
      <c r="E65" s="21" t="s">
        <v>306</v>
      </c>
      <c r="F65" s="21">
        <v>360</v>
      </c>
    </row>
    <row r="66" spans="2:6" x14ac:dyDescent="0.25">
      <c r="B66" s="21" t="s">
        <v>308</v>
      </c>
      <c r="C66" s="17">
        <v>5</v>
      </c>
      <c r="D66" s="17">
        <v>80</v>
      </c>
      <c r="E66" s="21" t="s">
        <v>306</v>
      </c>
      <c r="F66" s="21">
        <v>340</v>
      </c>
    </row>
    <row r="67" spans="2:6" x14ac:dyDescent="0.25">
      <c r="B67" s="21" t="s">
        <v>308</v>
      </c>
      <c r="C67" s="17">
        <v>6</v>
      </c>
      <c r="D67" s="17">
        <v>15</v>
      </c>
      <c r="E67" s="21" t="s">
        <v>306</v>
      </c>
      <c r="F67" s="21">
        <v>140</v>
      </c>
    </row>
    <row r="68" spans="2:6" x14ac:dyDescent="0.25">
      <c r="B68" s="21" t="s">
        <v>308</v>
      </c>
      <c r="C68" s="17">
        <v>6</v>
      </c>
      <c r="D68" s="17">
        <v>20</v>
      </c>
      <c r="E68" s="21" t="s">
        <v>306</v>
      </c>
      <c r="F68" s="21">
        <v>480</v>
      </c>
    </row>
    <row r="69" spans="2:6" x14ac:dyDescent="0.25">
      <c r="B69" s="21" t="s">
        <v>308</v>
      </c>
      <c r="C69" s="17">
        <v>6</v>
      </c>
      <c r="D69" s="17">
        <v>25</v>
      </c>
      <c r="E69" s="21" t="s">
        <v>306</v>
      </c>
      <c r="F69" s="21">
        <v>430</v>
      </c>
    </row>
    <row r="70" spans="2:6" x14ac:dyDescent="0.25">
      <c r="B70" s="21" t="s">
        <v>308</v>
      </c>
      <c r="C70" s="17">
        <v>6</v>
      </c>
      <c r="D70" s="17">
        <v>30</v>
      </c>
      <c r="E70" s="21" t="s">
        <v>306</v>
      </c>
      <c r="F70" s="21">
        <v>120</v>
      </c>
    </row>
    <row r="71" spans="2:6" x14ac:dyDescent="0.25">
      <c r="B71" s="21" t="s">
        <v>308</v>
      </c>
      <c r="C71" s="17">
        <v>6</v>
      </c>
      <c r="D71" s="17">
        <v>40</v>
      </c>
      <c r="E71" s="21" t="s">
        <v>306</v>
      </c>
      <c r="F71" s="21">
        <v>310</v>
      </c>
    </row>
    <row r="72" spans="2:6" x14ac:dyDescent="0.25">
      <c r="B72" s="21" t="s">
        <v>308</v>
      </c>
      <c r="C72" s="17">
        <v>6</v>
      </c>
      <c r="D72" s="17">
        <v>50</v>
      </c>
      <c r="E72" s="21" t="s">
        <v>306</v>
      </c>
      <c r="F72" s="21">
        <v>110</v>
      </c>
    </row>
    <row r="73" spans="2:6" x14ac:dyDescent="0.25">
      <c r="B73" s="21" t="s">
        <v>308</v>
      </c>
      <c r="C73" s="17">
        <v>6</v>
      </c>
      <c r="D73" s="17">
        <v>60</v>
      </c>
      <c r="E73" s="21" t="s">
        <v>306</v>
      </c>
      <c r="F73" s="21">
        <v>330</v>
      </c>
    </row>
    <row r="74" spans="2:6" x14ac:dyDescent="0.25">
      <c r="B74" s="21" t="s">
        <v>308</v>
      </c>
      <c r="C74" s="17">
        <v>6</v>
      </c>
      <c r="D74" s="17">
        <v>80</v>
      </c>
      <c r="E74" s="21" t="s">
        <v>306</v>
      </c>
      <c r="F74" s="21">
        <v>280</v>
      </c>
    </row>
    <row r="75" spans="2:6" x14ac:dyDescent="0.25">
      <c r="B75" s="21" t="s">
        <v>305</v>
      </c>
      <c r="C75" s="17">
        <v>3</v>
      </c>
      <c r="D75" s="17">
        <v>1000</v>
      </c>
      <c r="E75" s="21" t="s">
        <v>306</v>
      </c>
      <c r="F75" s="21">
        <v>200</v>
      </c>
    </row>
    <row r="76" spans="2:6" x14ac:dyDescent="0.25">
      <c r="B76" s="21" t="s">
        <v>305</v>
      </c>
      <c r="C76" s="17">
        <v>4</v>
      </c>
      <c r="D76" s="17">
        <v>1000</v>
      </c>
      <c r="E76" s="21" t="s">
        <v>306</v>
      </c>
      <c r="F76" s="21">
        <v>190</v>
      </c>
    </row>
    <row r="77" spans="2:6" x14ac:dyDescent="0.25">
      <c r="B77" s="21" t="s">
        <v>305</v>
      </c>
      <c r="C77" s="17">
        <v>5</v>
      </c>
      <c r="D77" s="17">
        <v>1000</v>
      </c>
      <c r="E77" s="21" t="s">
        <v>306</v>
      </c>
      <c r="F77" s="21">
        <v>310</v>
      </c>
    </row>
    <row r="78" spans="2:6" x14ac:dyDescent="0.25">
      <c r="B78" s="21" t="s">
        <v>305</v>
      </c>
      <c r="C78" s="17">
        <v>6</v>
      </c>
      <c r="D78" s="17">
        <v>1000</v>
      </c>
      <c r="E78" s="21" t="s">
        <v>306</v>
      </c>
      <c r="F78" s="21">
        <v>390</v>
      </c>
    </row>
    <row r="79" spans="2:6" x14ac:dyDescent="0.25">
      <c r="B79" s="21" t="s">
        <v>305</v>
      </c>
      <c r="C79" s="17">
        <v>8</v>
      </c>
      <c r="D79" s="17">
        <v>1000</v>
      </c>
      <c r="E79" s="21" t="s">
        <v>306</v>
      </c>
      <c r="F79" s="21">
        <v>280</v>
      </c>
    </row>
    <row r="80" spans="2:6" x14ac:dyDescent="0.25">
      <c r="B80" s="21" t="s">
        <v>305</v>
      </c>
      <c r="C80" s="17">
        <v>10</v>
      </c>
      <c r="D80" s="17">
        <v>1000</v>
      </c>
      <c r="E80" s="21" t="s">
        <v>306</v>
      </c>
      <c r="F80" s="21">
        <v>520</v>
      </c>
    </row>
    <row r="81" spans="2:6" x14ac:dyDescent="0.25">
      <c r="B81" s="21" t="s">
        <v>304</v>
      </c>
      <c r="C81" s="17">
        <v>2.5</v>
      </c>
      <c r="D81" s="17">
        <v>15</v>
      </c>
      <c r="E81" s="21" t="s">
        <v>307</v>
      </c>
      <c r="F81" s="21">
        <v>120</v>
      </c>
    </row>
    <row r="82" spans="2:6" x14ac:dyDescent="0.25">
      <c r="B82" s="21" t="s">
        <v>304</v>
      </c>
      <c r="C82" s="17">
        <v>2.5</v>
      </c>
      <c r="D82" s="17">
        <v>20</v>
      </c>
      <c r="E82" s="21" t="s">
        <v>307</v>
      </c>
      <c r="F82" s="21">
        <v>120</v>
      </c>
    </row>
    <row r="83" spans="2:6" x14ac:dyDescent="0.25">
      <c r="B83" s="21" t="s">
        <v>304</v>
      </c>
      <c r="C83" s="17">
        <v>2.5</v>
      </c>
      <c r="D83" s="17">
        <v>25</v>
      </c>
      <c r="E83" s="21" t="s">
        <v>307</v>
      </c>
      <c r="F83" s="21">
        <v>510</v>
      </c>
    </row>
    <row r="84" spans="2:6" x14ac:dyDescent="0.25">
      <c r="B84" s="21" t="s">
        <v>304</v>
      </c>
      <c r="C84" s="17">
        <v>2.5</v>
      </c>
      <c r="D84" s="17">
        <v>30</v>
      </c>
      <c r="E84" s="21" t="s">
        <v>307</v>
      </c>
      <c r="F84" s="21">
        <v>240</v>
      </c>
    </row>
    <row r="85" spans="2:6" x14ac:dyDescent="0.25">
      <c r="B85" s="21" t="s">
        <v>304</v>
      </c>
      <c r="C85" s="17">
        <v>2.5</v>
      </c>
      <c r="D85" s="17">
        <v>40</v>
      </c>
      <c r="E85" s="21" t="s">
        <v>307</v>
      </c>
      <c r="F85" s="21">
        <v>440</v>
      </c>
    </row>
    <row r="86" spans="2:6" x14ac:dyDescent="0.25">
      <c r="B86" s="21" t="s">
        <v>304</v>
      </c>
      <c r="C86" s="17">
        <v>3</v>
      </c>
      <c r="D86" s="17">
        <v>15</v>
      </c>
      <c r="E86" s="21" t="s">
        <v>307</v>
      </c>
      <c r="F86" s="21">
        <v>490</v>
      </c>
    </row>
    <row r="87" spans="2:6" x14ac:dyDescent="0.25">
      <c r="B87" s="21" t="s">
        <v>304</v>
      </c>
      <c r="C87" s="17">
        <v>3</v>
      </c>
      <c r="D87" s="17">
        <v>20</v>
      </c>
      <c r="E87" s="21" t="s">
        <v>307</v>
      </c>
      <c r="F87" s="21">
        <v>340</v>
      </c>
    </row>
    <row r="88" spans="2:6" x14ac:dyDescent="0.25">
      <c r="B88" s="21" t="s">
        <v>304</v>
      </c>
      <c r="C88" s="17">
        <v>3</v>
      </c>
      <c r="D88" s="17">
        <v>25</v>
      </c>
      <c r="E88" s="21" t="s">
        <v>307</v>
      </c>
      <c r="F88" s="21">
        <v>230</v>
      </c>
    </row>
    <row r="89" spans="2:6" x14ac:dyDescent="0.25">
      <c r="B89" s="21" t="s">
        <v>304</v>
      </c>
      <c r="C89" s="17">
        <v>3</v>
      </c>
      <c r="D89" s="17">
        <v>30</v>
      </c>
      <c r="E89" s="21" t="s">
        <v>307</v>
      </c>
      <c r="F89" s="21">
        <v>420</v>
      </c>
    </row>
    <row r="90" spans="2:6" x14ac:dyDescent="0.25">
      <c r="B90" s="21" t="s">
        <v>304</v>
      </c>
      <c r="C90" s="17">
        <v>3</v>
      </c>
      <c r="D90" s="17">
        <v>40</v>
      </c>
      <c r="E90" s="21" t="s">
        <v>307</v>
      </c>
      <c r="F90" s="21">
        <v>130</v>
      </c>
    </row>
    <row r="91" spans="2:6" x14ac:dyDescent="0.25">
      <c r="B91" s="21" t="s">
        <v>304</v>
      </c>
      <c r="C91" s="17">
        <v>3</v>
      </c>
      <c r="D91" s="17">
        <v>50</v>
      </c>
      <c r="E91" s="21" t="s">
        <v>307</v>
      </c>
      <c r="F91" s="21">
        <v>430</v>
      </c>
    </row>
    <row r="92" spans="2:6" x14ac:dyDescent="0.25">
      <c r="B92" s="21" t="s">
        <v>304</v>
      </c>
      <c r="C92" s="17">
        <v>4</v>
      </c>
      <c r="D92" s="17">
        <v>15</v>
      </c>
      <c r="E92" s="21" t="s">
        <v>307</v>
      </c>
      <c r="F92" s="21">
        <v>510</v>
      </c>
    </row>
    <row r="93" spans="2:6" x14ac:dyDescent="0.25">
      <c r="B93" s="21" t="s">
        <v>304</v>
      </c>
      <c r="C93" s="17">
        <v>4</v>
      </c>
      <c r="D93" s="17">
        <v>20</v>
      </c>
      <c r="E93" s="21" t="s">
        <v>307</v>
      </c>
      <c r="F93" s="21">
        <v>490</v>
      </c>
    </row>
    <row r="94" spans="2:6" x14ac:dyDescent="0.25">
      <c r="B94" s="21" t="s">
        <v>304</v>
      </c>
      <c r="C94" s="17">
        <v>4</v>
      </c>
      <c r="D94" s="17">
        <v>25</v>
      </c>
      <c r="E94" s="21" t="s">
        <v>307</v>
      </c>
      <c r="F94" s="21">
        <v>360</v>
      </c>
    </row>
    <row r="95" spans="2:6" x14ac:dyDescent="0.25">
      <c r="B95" s="21" t="s">
        <v>304</v>
      </c>
      <c r="C95" s="17">
        <v>4</v>
      </c>
      <c r="D95" s="17">
        <v>30</v>
      </c>
      <c r="E95" s="21" t="s">
        <v>307</v>
      </c>
      <c r="F95" s="21">
        <v>290</v>
      </c>
    </row>
    <row r="96" spans="2:6" x14ac:dyDescent="0.25">
      <c r="B96" s="21" t="s">
        <v>304</v>
      </c>
      <c r="C96" s="17">
        <v>4</v>
      </c>
      <c r="D96" s="17">
        <v>40</v>
      </c>
      <c r="E96" s="21" t="s">
        <v>307</v>
      </c>
      <c r="F96" s="21">
        <v>320</v>
      </c>
    </row>
    <row r="97" spans="2:6" x14ac:dyDescent="0.25">
      <c r="B97" s="21" t="s">
        <v>304</v>
      </c>
      <c r="C97" s="17">
        <v>4</v>
      </c>
      <c r="D97" s="17">
        <v>50</v>
      </c>
      <c r="E97" s="21" t="s">
        <v>307</v>
      </c>
      <c r="F97" s="21">
        <v>150</v>
      </c>
    </row>
    <row r="98" spans="2:6" x14ac:dyDescent="0.25">
      <c r="B98" s="21" t="s">
        <v>304</v>
      </c>
      <c r="C98" s="17">
        <v>4</v>
      </c>
      <c r="D98" s="17">
        <v>60</v>
      </c>
      <c r="E98" s="21" t="s">
        <v>307</v>
      </c>
      <c r="F98" s="21">
        <v>390</v>
      </c>
    </row>
    <row r="99" spans="2:6" x14ac:dyDescent="0.25">
      <c r="B99" s="21" t="s">
        <v>304</v>
      </c>
      <c r="C99" s="17">
        <v>4</v>
      </c>
      <c r="D99" s="17">
        <v>80</v>
      </c>
      <c r="E99" s="21" t="s">
        <v>307</v>
      </c>
      <c r="F99" s="21">
        <v>190</v>
      </c>
    </row>
    <row r="100" spans="2:6" x14ac:dyDescent="0.25">
      <c r="B100" s="21" t="s">
        <v>304</v>
      </c>
      <c r="C100" s="17">
        <v>5</v>
      </c>
      <c r="D100" s="17">
        <v>15</v>
      </c>
      <c r="E100" s="21" t="s">
        <v>307</v>
      </c>
      <c r="F100" s="21">
        <v>130</v>
      </c>
    </row>
    <row r="101" spans="2:6" x14ac:dyDescent="0.25">
      <c r="B101" s="21" t="s">
        <v>304</v>
      </c>
      <c r="C101" s="17">
        <v>5</v>
      </c>
      <c r="D101" s="17">
        <v>20</v>
      </c>
      <c r="E101" s="21" t="s">
        <v>307</v>
      </c>
      <c r="F101" s="21">
        <v>250</v>
      </c>
    </row>
    <row r="102" spans="2:6" x14ac:dyDescent="0.25">
      <c r="B102" s="21" t="s">
        <v>304</v>
      </c>
      <c r="C102" s="17">
        <v>5</v>
      </c>
      <c r="D102" s="17">
        <v>25</v>
      </c>
      <c r="E102" s="21" t="s">
        <v>307</v>
      </c>
      <c r="F102" s="21">
        <v>260</v>
      </c>
    </row>
    <row r="103" spans="2:6" x14ac:dyDescent="0.25">
      <c r="B103" s="21" t="s">
        <v>304</v>
      </c>
      <c r="C103" s="17">
        <v>5</v>
      </c>
      <c r="D103" s="17">
        <v>30</v>
      </c>
      <c r="E103" s="21" t="s">
        <v>307</v>
      </c>
      <c r="F103" s="21">
        <v>220</v>
      </c>
    </row>
    <row r="104" spans="2:6" x14ac:dyDescent="0.25">
      <c r="B104" s="21" t="s">
        <v>304</v>
      </c>
      <c r="C104" s="17">
        <v>5</v>
      </c>
      <c r="D104" s="17">
        <v>40</v>
      </c>
      <c r="E104" s="21" t="s">
        <v>307</v>
      </c>
      <c r="F104" s="21">
        <v>120</v>
      </c>
    </row>
    <row r="105" spans="2:6" x14ac:dyDescent="0.25">
      <c r="B105" s="21" t="s">
        <v>304</v>
      </c>
      <c r="C105" s="17">
        <v>5</v>
      </c>
      <c r="D105" s="17">
        <v>50</v>
      </c>
      <c r="E105" s="21" t="s">
        <v>307</v>
      </c>
      <c r="F105" s="21">
        <v>530</v>
      </c>
    </row>
    <row r="106" spans="2:6" x14ac:dyDescent="0.25">
      <c r="B106" s="21" t="s">
        <v>304</v>
      </c>
      <c r="C106" s="17">
        <v>5</v>
      </c>
      <c r="D106" s="17">
        <v>60</v>
      </c>
      <c r="E106" s="21" t="s">
        <v>307</v>
      </c>
      <c r="F106" s="21">
        <v>200</v>
      </c>
    </row>
    <row r="107" spans="2:6" x14ac:dyDescent="0.25">
      <c r="B107" s="21" t="s">
        <v>304</v>
      </c>
      <c r="C107" s="17">
        <v>5</v>
      </c>
      <c r="D107" s="17">
        <v>80</v>
      </c>
      <c r="E107" s="21" t="s">
        <v>307</v>
      </c>
      <c r="F107" s="21">
        <v>240</v>
      </c>
    </row>
    <row r="108" spans="2:6" x14ac:dyDescent="0.25">
      <c r="B108" s="21" t="s">
        <v>304</v>
      </c>
      <c r="C108" s="17">
        <v>6</v>
      </c>
      <c r="D108" s="17">
        <v>15</v>
      </c>
      <c r="E108" s="21" t="s">
        <v>307</v>
      </c>
      <c r="F108" s="21">
        <v>510</v>
      </c>
    </row>
    <row r="109" spans="2:6" x14ac:dyDescent="0.25">
      <c r="B109" s="21" t="s">
        <v>304</v>
      </c>
      <c r="C109" s="17">
        <v>6</v>
      </c>
      <c r="D109" s="17">
        <v>20</v>
      </c>
      <c r="E109" s="21" t="s">
        <v>307</v>
      </c>
      <c r="F109" s="21">
        <v>520</v>
      </c>
    </row>
    <row r="110" spans="2:6" x14ac:dyDescent="0.25">
      <c r="B110" s="21" t="s">
        <v>304</v>
      </c>
      <c r="C110" s="17">
        <v>6</v>
      </c>
      <c r="D110" s="17">
        <v>25</v>
      </c>
      <c r="E110" s="21" t="s">
        <v>307</v>
      </c>
      <c r="F110" s="21">
        <v>170</v>
      </c>
    </row>
    <row r="111" spans="2:6" x14ac:dyDescent="0.25">
      <c r="B111" s="21" t="s">
        <v>304</v>
      </c>
      <c r="C111" s="17">
        <v>6</v>
      </c>
      <c r="D111" s="17">
        <v>30</v>
      </c>
      <c r="E111" s="21" t="s">
        <v>307</v>
      </c>
      <c r="F111" s="21">
        <v>520</v>
      </c>
    </row>
    <row r="112" spans="2:6" x14ac:dyDescent="0.25">
      <c r="B112" s="21" t="s">
        <v>304</v>
      </c>
      <c r="C112" s="17">
        <v>6</v>
      </c>
      <c r="D112" s="17">
        <v>40</v>
      </c>
      <c r="E112" s="21" t="s">
        <v>307</v>
      </c>
      <c r="F112" s="21">
        <v>520</v>
      </c>
    </row>
    <row r="113" spans="2:6" x14ac:dyDescent="0.25">
      <c r="B113" s="21" t="s">
        <v>304</v>
      </c>
      <c r="C113" s="17">
        <v>6</v>
      </c>
      <c r="D113" s="17">
        <v>50</v>
      </c>
      <c r="E113" s="21" t="s">
        <v>307</v>
      </c>
      <c r="F113" s="21">
        <v>420</v>
      </c>
    </row>
    <row r="114" spans="2:6" x14ac:dyDescent="0.25">
      <c r="B114" s="21" t="s">
        <v>304</v>
      </c>
      <c r="C114" s="17">
        <v>6</v>
      </c>
      <c r="D114" s="17">
        <v>60</v>
      </c>
      <c r="E114" s="21" t="s">
        <v>307</v>
      </c>
      <c r="F114" s="21">
        <v>230</v>
      </c>
    </row>
    <row r="115" spans="2:6" x14ac:dyDescent="0.25">
      <c r="B115" s="21" t="s">
        <v>304</v>
      </c>
      <c r="C115" s="17">
        <v>6</v>
      </c>
      <c r="D115" s="17">
        <v>80</v>
      </c>
      <c r="E115" s="21" t="s">
        <v>307</v>
      </c>
      <c r="F115" s="21">
        <v>320</v>
      </c>
    </row>
    <row r="116" spans="2:6" x14ac:dyDescent="0.25">
      <c r="B116" s="21" t="s">
        <v>308</v>
      </c>
      <c r="C116" s="17">
        <v>3</v>
      </c>
      <c r="D116" s="17">
        <v>15</v>
      </c>
      <c r="E116" s="21" t="s">
        <v>307</v>
      </c>
      <c r="F116" s="21">
        <v>270</v>
      </c>
    </row>
    <row r="117" spans="2:6" x14ac:dyDescent="0.25">
      <c r="B117" s="21" t="s">
        <v>308</v>
      </c>
      <c r="C117" s="17">
        <v>3</v>
      </c>
      <c r="D117" s="17">
        <v>20</v>
      </c>
      <c r="E117" s="21" t="s">
        <v>307</v>
      </c>
      <c r="F117" s="21">
        <v>380</v>
      </c>
    </row>
    <row r="118" spans="2:6" x14ac:dyDescent="0.25">
      <c r="B118" s="21" t="s">
        <v>308</v>
      </c>
      <c r="C118" s="17">
        <v>3</v>
      </c>
      <c r="D118" s="17">
        <v>25</v>
      </c>
      <c r="E118" s="21" t="s">
        <v>307</v>
      </c>
      <c r="F118" s="21">
        <v>110</v>
      </c>
    </row>
    <row r="119" spans="2:6" x14ac:dyDescent="0.25">
      <c r="B119" s="21" t="s">
        <v>308</v>
      </c>
      <c r="C119" s="17">
        <v>3</v>
      </c>
      <c r="D119" s="17">
        <v>30</v>
      </c>
      <c r="E119" s="21" t="s">
        <v>307</v>
      </c>
      <c r="F119" s="21">
        <v>470</v>
      </c>
    </row>
    <row r="120" spans="2:6" x14ac:dyDescent="0.25">
      <c r="B120" s="21" t="s">
        <v>308</v>
      </c>
      <c r="C120" s="17">
        <v>3</v>
      </c>
      <c r="D120" s="17">
        <v>40</v>
      </c>
      <c r="E120" s="21" t="s">
        <v>307</v>
      </c>
      <c r="F120" s="21">
        <v>500</v>
      </c>
    </row>
    <row r="121" spans="2:6" x14ac:dyDescent="0.25">
      <c r="B121" s="21" t="s">
        <v>308</v>
      </c>
      <c r="C121" s="17">
        <v>3</v>
      </c>
      <c r="D121" s="17">
        <v>50</v>
      </c>
      <c r="E121" s="21" t="s">
        <v>307</v>
      </c>
      <c r="F121" s="21">
        <v>520</v>
      </c>
    </row>
    <row r="122" spans="2:6" x14ac:dyDescent="0.25">
      <c r="B122" s="21" t="s">
        <v>308</v>
      </c>
      <c r="C122" s="17">
        <v>4</v>
      </c>
      <c r="D122" s="17">
        <v>15</v>
      </c>
      <c r="E122" s="21" t="s">
        <v>307</v>
      </c>
      <c r="F122" s="21">
        <v>520</v>
      </c>
    </row>
    <row r="123" spans="2:6" x14ac:dyDescent="0.25">
      <c r="B123" s="21" t="s">
        <v>308</v>
      </c>
      <c r="C123" s="17">
        <v>4</v>
      </c>
      <c r="D123" s="17">
        <v>20</v>
      </c>
      <c r="E123" s="21" t="s">
        <v>307</v>
      </c>
      <c r="F123" s="21">
        <v>230</v>
      </c>
    </row>
    <row r="124" spans="2:6" x14ac:dyDescent="0.25">
      <c r="B124" s="21" t="s">
        <v>308</v>
      </c>
      <c r="C124" s="17">
        <v>4</v>
      </c>
      <c r="D124" s="17">
        <v>25</v>
      </c>
      <c r="E124" s="21" t="s">
        <v>307</v>
      </c>
      <c r="F124" s="21">
        <v>280</v>
      </c>
    </row>
    <row r="125" spans="2:6" x14ac:dyDescent="0.25">
      <c r="B125" s="21" t="s">
        <v>308</v>
      </c>
      <c r="C125" s="17">
        <v>4</v>
      </c>
      <c r="D125" s="17">
        <v>30</v>
      </c>
      <c r="E125" s="21" t="s">
        <v>307</v>
      </c>
      <c r="F125" s="21">
        <v>360</v>
      </c>
    </row>
    <row r="126" spans="2:6" x14ac:dyDescent="0.25">
      <c r="B126" s="21" t="s">
        <v>308</v>
      </c>
      <c r="C126" s="17">
        <v>4</v>
      </c>
      <c r="D126" s="17">
        <v>40</v>
      </c>
      <c r="E126" s="21" t="s">
        <v>307</v>
      </c>
      <c r="F126" s="21">
        <v>120</v>
      </c>
    </row>
    <row r="127" spans="2:6" x14ac:dyDescent="0.25">
      <c r="B127" s="21" t="s">
        <v>308</v>
      </c>
      <c r="C127" s="17">
        <v>4</v>
      </c>
      <c r="D127" s="17">
        <v>50</v>
      </c>
      <c r="E127" s="21" t="s">
        <v>307</v>
      </c>
      <c r="F127" s="21">
        <v>200</v>
      </c>
    </row>
    <row r="128" spans="2:6" x14ac:dyDescent="0.25">
      <c r="B128" s="21" t="s">
        <v>308</v>
      </c>
      <c r="C128" s="17">
        <v>4</v>
      </c>
      <c r="D128" s="17">
        <v>60</v>
      </c>
      <c r="E128" s="21" t="s">
        <v>307</v>
      </c>
      <c r="F128" s="21">
        <v>450</v>
      </c>
    </row>
    <row r="129" spans="2:6" x14ac:dyDescent="0.25">
      <c r="B129" s="21" t="s">
        <v>308</v>
      </c>
      <c r="C129" s="17">
        <v>4</v>
      </c>
      <c r="D129" s="17">
        <v>80</v>
      </c>
      <c r="E129" s="21" t="s">
        <v>307</v>
      </c>
      <c r="F129" s="21">
        <v>160</v>
      </c>
    </row>
    <row r="130" spans="2:6" x14ac:dyDescent="0.25">
      <c r="B130" s="21" t="s">
        <v>308</v>
      </c>
      <c r="C130" s="17">
        <v>5</v>
      </c>
      <c r="D130" s="17">
        <v>15</v>
      </c>
      <c r="E130" s="21" t="s">
        <v>307</v>
      </c>
      <c r="F130" s="21">
        <v>110</v>
      </c>
    </row>
    <row r="131" spans="2:6" x14ac:dyDescent="0.25">
      <c r="B131" s="21" t="s">
        <v>308</v>
      </c>
      <c r="C131" s="17">
        <v>5</v>
      </c>
      <c r="D131" s="17">
        <v>20</v>
      </c>
      <c r="E131" s="21" t="s">
        <v>307</v>
      </c>
      <c r="F131" s="21">
        <v>240</v>
      </c>
    </row>
    <row r="132" spans="2:6" x14ac:dyDescent="0.25">
      <c r="B132" s="21" t="s">
        <v>308</v>
      </c>
      <c r="C132" s="17">
        <v>5</v>
      </c>
      <c r="D132" s="17">
        <v>25</v>
      </c>
      <c r="E132" s="21" t="s">
        <v>307</v>
      </c>
      <c r="F132" s="21">
        <v>320</v>
      </c>
    </row>
    <row r="133" spans="2:6" x14ac:dyDescent="0.25">
      <c r="B133" s="21" t="s">
        <v>308</v>
      </c>
      <c r="C133" s="17">
        <v>5</v>
      </c>
      <c r="D133" s="17">
        <v>30</v>
      </c>
      <c r="E133" s="21" t="s">
        <v>307</v>
      </c>
      <c r="F133" s="21">
        <v>510</v>
      </c>
    </row>
    <row r="134" spans="2:6" x14ac:dyDescent="0.25">
      <c r="B134" s="21" t="s">
        <v>308</v>
      </c>
      <c r="C134" s="17">
        <v>5</v>
      </c>
      <c r="D134" s="17">
        <v>40</v>
      </c>
      <c r="E134" s="21" t="s">
        <v>307</v>
      </c>
      <c r="F134" s="21">
        <v>120</v>
      </c>
    </row>
    <row r="135" spans="2:6" x14ac:dyDescent="0.25">
      <c r="B135" s="21" t="s">
        <v>308</v>
      </c>
      <c r="C135" s="17">
        <v>5</v>
      </c>
      <c r="D135" s="17">
        <v>50</v>
      </c>
      <c r="E135" s="21" t="s">
        <v>307</v>
      </c>
      <c r="F135" s="21">
        <v>300</v>
      </c>
    </row>
    <row r="136" spans="2:6" x14ac:dyDescent="0.25">
      <c r="B136" s="21" t="s">
        <v>308</v>
      </c>
      <c r="C136" s="17">
        <v>5</v>
      </c>
      <c r="D136" s="17">
        <v>60</v>
      </c>
      <c r="E136" s="21" t="s">
        <v>307</v>
      </c>
      <c r="F136" s="21">
        <v>190</v>
      </c>
    </row>
    <row r="137" spans="2:6" x14ac:dyDescent="0.25">
      <c r="B137" s="21" t="s">
        <v>308</v>
      </c>
      <c r="C137" s="17">
        <v>5</v>
      </c>
      <c r="D137" s="17">
        <v>80</v>
      </c>
      <c r="E137" s="21" t="s">
        <v>307</v>
      </c>
      <c r="F137" s="21">
        <v>290</v>
      </c>
    </row>
    <row r="138" spans="2:6" x14ac:dyDescent="0.25">
      <c r="B138" s="21" t="s">
        <v>308</v>
      </c>
      <c r="C138" s="17">
        <v>6</v>
      </c>
      <c r="D138" s="17">
        <v>15</v>
      </c>
      <c r="E138" s="21" t="s">
        <v>307</v>
      </c>
      <c r="F138" s="21">
        <v>220</v>
      </c>
    </row>
    <row r="139" spans="2:6" x14ac:dyDescent="0.25">
      <c r="B139" s="21" t="s">
        <v>308</v>
      </c>
      <c r="C139" s="17">
        <v>6</v>
      </c>
      <c r="D139" s="17">
        <v>20</v>
      </c>
      <c r="E139" s="21" t="s">
        <v>307</v>
      </c>
      <c r="F139" s="21">
        <v>200</v>
      </c>
    </row>
    <row r="140" spans="2:6" x14ac:dyDescent="0.25">
      <c r="B140" s="21" t="s">
        <v>308</v>
      </c>
      <c r="C140" s="17">
        <v>6</v>
      </c>
      <c r="D140" s="17">
        <v>25</v>
      </c>
      <c r="E140" s="21" t="s">
        <v>307</v>
      </c>
      <c r="F140" s="21">
        <v>350</v>
      </c>
    </row>
    <row r="141" spans="2:6" x14ac:dyDescent="0.25">
      <c r="B141" s="21" t="s">
        <v>308</v>
      </c>
      <c r="C141" s="17">
        <v>6</v>
      </c>
      <c r="D141" s="17">
        <v>30</v>
      </c>
      <c r="E141" s="21" t="s">
        <v>307</v>
      </c>
      <c r="F141" s="21">
        <v>240</v>
      </c>
    </row>
    <row r="142" spans="2:6" x14ac:dyDescent="0.25">
      <c r="B142" s="21" t="s">
        <v>308</v>
      </c>
      <c r="C142" s="17">
        <v>6</v>
      </c>
      <c r="D142" s="17">
        <v>40</v>
      </c>
      <c r="E142" s="21" t="s">
        <v>307</v>
      </c>
      <c r="F142" s="21">
        <v>480</v>
      </c>
    </row>
    <row r="143" spans="2:6" x14ac:dyDescent="0.25">
      <c r="B143" s="21" t="s">
        <v>308</v>
      </c>
      <c r="C143" s="17">
        <v>6</v>
      </c>
      <c r="D143" s="17">
        <v>50</v>
      </c>
      <c r="E143" s="21" t="s">
        <v>307</v>
      </c>
      <c r="F143" s="21">
        <v>350</v>
      </c>
    </row>
    <row r="144" spans="2:6" x14ac:dyDescent="0.25">
      <c r="B144" s="21" t="s">
        <v>308</v>
      </c>
      <c r="C144" s="17">
        <v>6</v>
      </c>
      <c r="D144" s="17">
        <v>60</v>
      </c>
      <c r="E144" s="21" t="s">
        <v>307</v>
      </c>
      <c r="F144" s="21">
        <v>220</v>
      </c>
    </row>
    <row r="145" spans="2:6" x14ac:dyDescent="0.25">
      <c r="B145" s="21" t="s">
        <v>308</v>
      </c>
      <c r="C145" s="17">
        <v>6</v>
      </c>
      <c r="D145" s="17">
        <v>80</v>
      </c>
      <c r="E145" s="21" t="s">
        <v>307</v>
      </c>
      <c r="F145" s="21">
        <v>160</v>
      </c>
    </row>
    <row r="146" spans="2:6" x14ac:dyDescent="0.25">
      <c r="B146" s="21" t="s">
        <v>305</v>
      </c>
      <c r="C146" s="17">
        <v>3</v>
      </c>
      <c r="D146" s="17">
        <v>1000</v>
      </c>
      <c r="E146" s="21" t="s">
        <v>307</v>
      </c>
      <c r="F146" s="21">
        <v>460</v>
      </c>
    </row>
    <row r="147" spans="2:6" x14ac:dyDescent="0.25">
      <c r="B147" s="21" t="s">
        <v>305</v>
      </c>
      <c r="C147" s="17">
        <v>4</v>
      </c>
      <c r="D147" s="17">
        <v>1000</v>
      </c>
      <c r="E147" s="21" t="s">
        <v>307</v>
      </c>
      <c r="F147" s="21">
        <v>110</v>
      </c>
    </row>
    <row r="148" spans="2:6" x14ac:dyDescent="0.25">
      <c r="B148" s="21" t="s">
        <v>305</v>
      </c>
      <c r="C148" s="17">
        <v>5</v>
      </c>
      <c r="D148" s="17">
        <v>1000</v>
      </c>
      <c r="E148" s="21" t="s">
        <v>307</v>
      </c>
      <c r="F148" s="21">
        <v>160</v>
      </c>
    </row>
    <row r="149" spans="2:6" x14ac:dyDescent="0.25">
      <c r="B149" s="21" t="s">
        <v>305</v>
      </c>
      <c r="C149" s="17">
        <v>6</v>
      </c>
      <c r="D149" s="17">
        <v>1000</v>
      </c>
      <c r="E149" s="21" t="s">
        <v>307</v>
      </c>
      <c r="F149" s="21">
        <v>310</v>
      </c>
    </row>
    <row r="150" spans="2:6" x14ac:dyDescent="0.25">
      <c r="B150" s="21" t="s">
        <v>305</v>
      </c>
      <c r="C150" s="17">
        <v>8</v>
      </c>
      <c r="D150" s="17">
        <v>1000</v>
      </c>
      <c r="E150" s="21" t="s">
        <v>307</v>
      </c>
      <c r="F150" s="21">
        <v>250</v>
      </c>
    </row>
    <row r="151" spans="2:6" x14ac:dyDescent="0.25">
      <c r="B151" s="21" t="s">
        <v>305</v>
      </c>
      <c r="C151" s="17">
        <v>10</v>
      </c>
      <c r="D151" s="17">
        <v>1000</v>
      </c>
      <c r="E151" s="21" t="s">
        <v>307</v>
      </c>
      <c r="F151" s="21">
        <v>480</v>
      </c>
    </row>
    <row r="152" spans="2:6" x14ac:dyDescent="0.25">
      <c r="B152" s="21" t="s">
        <v>309</v>
      </c>
      <c r="C152" s="17">
        <v>3</v>
      </c>
      <c r="D152" s="17">
        <v>15</v>
      </c>
      <c r="E152" s="21" t="s">
        <v>306</v>
      </c>
      <c r="F152" s="21">
        <v>360</v>
      </c>
    </row>
    <row r="153" spans="2:6" x14ac:dyDescent="0.25">
      <c r="B153" s="21" t="s">
        <v>309</v>
      </c>
      <c r="C153" s="17">
        <v>3</v>
      </c>
      <c r="D153" s="17">
        <v>20</v>
      </c>
      <c r="E153" s="21" t="s">
        <v>306</v>
      </c>
      <c r="F153" s="21">
        <v>510</v>
      </c>
    </row>
    <row r="154" spans="2:6" x14ac:dyDescent="0.25">
      <c r="B154" s="21" t="s">
        <v>309</v>
      </c>
      <c r="C154" s="17">
        <v>3</v>
      </c>
      <c r="D154" s="17">
        <v>25</v>
      </c>
      <c r="E154" s="21" t="s">
        <v>306</v>
      </c>
      <c r="F154" s="21">
        <v>530</v>
      </c>
    </row>
    <row r="155" spans="2:6" x14ac:dyDescent="0.25">
      <c r="B155" s="21" t="s">
        <v>309</v>
      </c>
      <c r="C155" s="17">
        <v>3</v>
      </c>
      <c r="D155" s="17">
        <v>30</v>
      </c>
      <c r="E155" s="21" t="s">
        <v>306</v>
      </c>
      <c r="F155" s="21">
        <v>490</v>
      </c>
    </row>
    <row r="156" spans="2:6" x14ac:dyDescent="0.25">
      <c r="B156" s="21" t="s">
        <v>309</v>
      </c>
      <c r="C156" s="17">
        <v>3</v>
      </c>
      <c r="D156" s="17">
        <v>40</v>
      </c>
      <c r="E156" s="21" t="s">
        <v>306</v>
      </c>
      <c r="F156" s="21">
        <v>270</v>
      </c>
    </row>
    <row r="157" spans="2:6" x14ac:dyDescent="0.25">
      <c r="B157" s="21" t="s">
        <v>309</v>
      </c>
      <c r="C157" s="17">
        <v>3</v>
      </c>
      <c r="D157" s="17">
        <v>50</v>
      </c>
      <c r="E157" s="21" t="s">
        <v>306</v>
      </c>
      <c r="F157" s="21">
        <v>230</v>
      </c>
    </row>
    <row r="158" spans="2:6" x14ac:dyDescent="0.25">
      <c r="B158" s="21" t="s">
        <v>309</v>
      </c>
      <c r="C158" s="17">
        <v>4</v>
      </c>
      <c r="D158" s="17">
        <v>15</v>
      </c>
      <c r="E158" s="21" t="s">
        <v>306</v>
      </c>
      <c r="F158" s="21">
        <v>140</v>
      </c>
    </row>
    <row r="159" spans="2:6" x14ac:dyDescent="0.25">
      <c r="B159" s="21" t="s">
        <v>309</v>
      </c>
      <c r="C159" s="17">
        <v>4</v>
      </c>
      <c r="D159" s="17">
        <v>20</v>
      </c>
      <c r="E159" s="21" t="s">
        <v>306</v>
      </c>
      <c r="F159" s="21">
        <v>460</v>
      </c>
    </row>
    <row r="160" spans="2:6" x14ac:dyDescent="0.25">
      <c r="B160" s="21" t="s">
        <v>309</v>
      </c>
      <c r="C160" s="17">
        <v>4</v>
      </c>
      <c r="D160" s="17">
        <v>25</v>
      </c>
      <c r="E160" s="21" t="s">
        <v>306</v>
      </c>
      <c r="F160" s="21">
        <v>430</v>
      </c>
    </row>
    <row r="161" spans="2:6" x14ac:dyDescent="0.25">
      <c r="B161" s="21" t="s">
        <v>309</v>
      </c>
      <c r="C161" s="17">
        <v>4</v>
      </c>
      <c r="D161" s="17">
        <v>30</v>
      </c>
      <c r="E161" s="21" t="s">
        <v>306</v>
      </c>
      <c r="F161" s="21">
        <v>490</v>
      </c>
    </row>
    <row r="162" spans="2:6" x14ac:dyDescent="0.25">
      <c r="B162" s="21" t="s">
        <v>309</v>
      </c>
      <c r="C162" s="17">
        <v>4</v>
      </c>
      <c r="D162" s="17">
        <v>40</v>
      </c>
      <c r="E162" s="21" t="s">
        <v>306</v>
      </c>
      <c r="F162" s="21">
        <v>160</v>
      </c>
    </row>
    <row r="163" spans="2:6" x14ac:dyDescent="0.25">
      <c r="B163" s="21" t="s">
        <v>309</v>
      </c>
      <c r="C163" s="17">
        <v>4</v>
      </c>
      <c r="D163" s="17">
        <v>50</v>
      </c>
      <c r="E163" s="21" t="s">
        <v>306</v>
      </c>
      <c r="F163" s="21">
        <v>410</v>
      </c>
    </row>
    <row r="164" spans="2:6" x14ac:dyDescent="0.25">
      <c r="B164" s="21" t="s">
        <v>309</v>
      </c>
      <c r="C164" s="17">
        <v>4</v>
      </c>
      <c r="D164" s="17">
        <v>60</v>
      </c>
      <c r="E164" s="21" t="s">
        <v>306</v>
      </c>
      <c r="F164" s="21">
        <v>120</v>
      </c>
    </row>
    <row r="165" spans="2:6" x14ac:dyDescent="0.25">
      <c r="B165" s="21" t="s">
        <v>309</v>
      </c>
      <c r="C165" s="17">
        <v>4</v>
      </c>
      <c r="D165" s="17">
        <v>80</v>
      </c>
      <c r="E165" s="21" t="s">
        <v>306</v>
      </c>
      <c r="F165" s="21">
        <v>250</v>
      </c>
    </row>
    <row r="166" spans="2:6" x14ac:dyDescent="0.25">
      <c r="B166" s="21" t="s">
        <v>309</v>
      </c>
      <c r="C166" s="17">
        <v>5</v>
      </c>
      <c r="D166" s="17">
        <v>15</v>
      </c>
      <c r="E166" s="21" t="s">
        <v>306</v>
      </c>
      <c r="F166" s="21">
        <v>170</v>
      </c>
    </row>
    <row r="167" spans="2:6" x14ac:dyDescent="0.25">
      <c r="B167" s="21" t="s">
        <v>309</v>
      </c>
      <c r="C167" s="17">
        <v>5</v>
      </c>
      <c r="D167" s="17">
        <v>20</v>
      </c>
      <c r="E167" s="21" t="s">
        <v>306</v>
      </c>
      <c r="F167" s="21">
        <v>430</v>
      </c>
    </row>
    <row r="168" spans="2:6" x14ac:dyDescent="0.25">
      <c r="B168" s="21" t="s">
        <v>309</v>
      </c>
      <c r="C168" s="17">
        <v>5</v>
      </c>
      <c r="D168" s="17">
        <v>25</v>
      </c>
      <c r="E168" s="21" t="s">
        <v>306</v>
      </c>
      <c r="F168" s="21">
        <v>150</v>
      </c>
    </row>
    <row r="169" spans="2:6" x14ac:dyDescent="0.25">
      <c r="B169" s="21" t="s">
        <v>309</v>
      </c>
      <c r="C169" s="17">
        <v>5</v>
      </c>
      <c r="D169" s="17">
        <v>30</v>
      </c>
      <c r="E169" s="21" t="s">
        <v>306</v>
      </c>
      <c r="F169" s="21">
        <v>200</v>
      </c>
    </row>
    <row r="170" spans="2:6" x14ac:dyDescent="0.25">
      <c r="B170" s="21" t="s">
        <v>309</v>
      </c>
      <c r="C170" s="17">
        <v>5</v>
      </c>
      <c r="D170" s="17">
        <v>40</v>
      </c>
      <c r="E170" s="21" t="s">
        <v>306</v>
      </c>
      <c r="F170" s="21">
        <v>170</v>
      </c>
    </row>
    <row r="171" spans="2:6" x14ac:dyDescent="0.25">
      <c r="B171" s="21" t="s">
        <v>309</v>
      </c>
      <c r="C171" s="17">
        <v>5</v>
      </c>
      <c r="D171" s="17">
        <v>50</v>
      </c>
      <c r="E171" s="21" t="s">
        <v>306</v>
      </c>
      <c r="F171" s="21">
        <v>150</v>
      </c>
    </row>
    <row r="172" spans="2:6" x14ac:dyDescent="0.25">
      <c r="B172" s="21" t="s">
        <v>309</v>
      </c>
      <c r="C172" s="17">
        <v>5</v>
      </c>
      <c r="D172" s="17">
        <v>60</v>
      </c>
      <c r="E172" s="21" t="s">
        <v>306</v>
      </c>
      <c r="F172" s="21">
        <v>290</v>
      </c>
    </row>
    <row r="173" spans="2:6" x14ac:dyDescent="0.25">
      <c r="B173" s="21" t="s">
        <v>309</v>
      </c>
      <c r="C173" s="17">
        <v>5</v>
      </c>
      <c r="D173" s="17">
        <v>80</v>
      </c>
      <c r="E173" s="21" t="s">
        <v>306</v>
      </c>
      <c r="F173" s="21">
        <v>450</v>
      </c>
    </row>
    <row r="174" spans="2:6" x14ac:dyDescent="0.25">
      <c r="B174" s="21" t="s">
        <v>309</v>
      </c>
      <c r="C174" s="17">
        <v>6</v>
      </c>
      <c r="D174" s="17">
        <v>15</v>
      </c>
      <c r="E174" s="21" t="s">
        <v>306</v>
      </c>
      <c r="F174" s="21">
        <v>370</v>
      </c>
    </row>
    <row r="175" spans="2:6" x14ac:dyDescent="0.25">
      <c r="B175" s="21" t="s">
        <v>309</v>
      </c>
      <c r="C175" s="17">
        <v>6</v>
      </c>
      <c r="D175" s="17">
        <v>20</v>
      </c>
      <c r="E175" s="21" t="s">
        <v>306</v>
      </c>
      <c r="F175" s="21">
        <v>380</v>
      </c>
    </row>
    <row r="176" spans="2:6" x14ac:dyDescent="0.25">
      <c r="B176" s="21" t="s">
        <v>309</v>
      </c>
      <c r="C176" s="17">
        <v>6</v>
      </c>
      <c r="D176" s="17">
        <v>25</v>
      </c>
      <c r="E176" s="21" t="s">
        <v>306</v>
      </c>
      <c r="F176" s="21">
        <v>510</v>
      </c>
    </row>
    <row r="177" spans="2:6" x14ac:dyDescent="0.25">
      <c r="B177" s="21" t="s">
        <v>309</v>
      </c>
      <c r="C177" s="17">
        <v>6</v>
      </c>
      <c r="D177" s="17">
        <v>30</v>
      </c>
      <c r="E177" s="21" t="s">
        <v>306</v>
      </c>
      <c r="F177" s="21">
        <v>260</v>
      </c>
    </row>
    <row r="178" spans="2:6" x14ac:dyDescent="0.25">
      <c r="B178" s="21" t="s">
        <v>309</v>
      </c>
      <c r="C178" s="17">
        <v>6</v>
      </c>
      <c r="D178" s="17">
        <v>40</v>
      </c>
      <c r="E178" s="21" t="s">
        <v>306</v>
      </c>
      <c r="F178" s="21">
        <v>490</v>
      </c>
    </row>
    <row r="179" spans="2:6" x14ac:dyDescent="0.25">
      <c r="B179" s="21" t="s">
        <v>309</v>
      </c>
      <c r="C179" s="17">
        <v>6</v>
      </c>
      <c r="D179" s="17">
        <v>50</v>
      </c>
      <c r="E179" s="21" t="s">
        <v>306</v>
      </c>
      <c r="F179" s="21">
        <v>240</v>
      </c>
    </row>
    <row r="180" spans="2:6" x14ac:dyDescent="0.25">
      <c r="B180" s="21" t="s">
        <v>309</v>
      </c>
      <c r="C180" s="17">
        <v>6</v>
      </c>
      <c r="D180" s="17">
        <v>60</v>
      </c>
      <c r="E180" s="21" t="s">
        <v>306</v>
      </c>
      <c r="F180" s="21">
        <v>160</v>
      </c>
    </row>
    <row r="181" spans="2:6" x14ac:dyDescent="0.25">
      <c r="B181" s="21" t="s">
        <v>309</v>
      </c>
      <c r="C181" s="17">
        <v>6</v>
      </c>
      <c r="D181" s="17">
        <v>80</v>
      </c>
      <c r="E181" s="21" t="s">
        <v>306</v>
      </c>
      <c r="F181" s="21">
        <v>420</v>
      </c>
    </row>
    <row r="182" spans="2:6" x14ac:dyDescent="0.25">
      <c r="B182" s="21" t="s">
        <v>309</v>
      </c>
      <c r="C182" s="17">
        <v>3</v>
      </c>
      <c r="D182" s="17">
        <v>15</v>
      </c>
      <c r="E182" s="21" t="s">
        <v>307</v>
      </c>
      <c r="F182" s="21">
        <v>530</v>
      </c>
    </row>
    <row r="183" spans="2:6" x14ac:dyDescent="0.25">
      <c r="B183" s="21" t="s">
        <v>309</v>
      </c>
      <c r="C183" s="17">
        <v>3</v>
      </c>
      <c r="D183" s="17">
        <v>20</v>
      </c>
      <c r="E183" s="21" t="s">
        <v>307</v>
      </c>
      <c r="F183" s="21">
        <v>100</v>
      </c>
    </row>
    <row r="184" spans="2:6" x14ac:dyDescent="0.25">
      <c r="B184" s="21" t="s">
        <v>309</v>
      </c>
      <c r="C184" s="17">
        <v>3</v>
      </c>
      <c r="D184" s="17">
        <v>25</v>
      </c>
      <c r="E184" s="21" t="s">
        <v>307</v>
      </c>
      <c r="F184" s="21">
        <v>260</v>
      </c>
    </row>
    <row r="185" spans="2:6" x14ac:dyDescent="0.25">
      <c r="B185" s="21" t="s">
        <v>309</v>
      </c>
      <c r="C185" s="17">
        <v>3</v>
      </c>
      <c r="D185" s="17">
        <v>30</v>
      </c>
      <c r="E185" s="21" t="s">
        <v>307</v>
      </c>
      <c r="F185" s="21">
        <v>420</v>
      </c>
    </row>
    <row r="186" spans="2:6" x14ac:dyDescent="0.25">
      <c r="B186" s="21" t="s">
        <v>309</v>
      </c>
      <c r="C186" s="17">
        <v>3</v>
      </c>
      <c r="D186" s="17">
        <v>40</v>
      </c>
      <c r="E186" s="21" t="s">
        <v>307</v>
      </c>
      <c r="F186" s="21">
        <v>220</v>
      </c>
    </row>
    <row r="187" spans="2:6" x14ac:dyDescent="0.25">
      <c r="B187" s="21" t="s">
        <v>309</v>
      </c>
      <c r="C187" s="17">
        <v>3</v>
      </c>
      <c r="D187" s="17">
        <v>50</v>
      </c>
      <c r="E187" s="21" t="s">
        <v>307</v>
      </c>
      <c r="F187" s="21">
        <v>210</v>
      </c>
    </row>
    <row r="188" spans="2:6" x14ac:dyDescent="0.25">
      <c r="B188" s="21" t="s">
        <v>309</v>
      </c>
      <c r="C188" s="17">
        <v>4</v>
      </c>
      <c r="D188" s="17">
        <v>15</v>
      </c>
      <c r="E188" s="21" t="s">
        <v>307</v>
      </c>
      <c r="F188" s="21">
        <v>190</v>
      </c>
    </row>
    <row r="189" spans="2:6" x14ac:dyDescent="0.25">
      <c r="B189" s="21" t="s">
        <v>309</v>
      </c>
      <c r="C189" s="17">
        <v>4</v>
      </c>
      <c r="D189" s="17">
        <v>20</v>
      </c>
      <c r="E189" s="21" t="s">
        <v>307</v>
      </c>
      <c r="F189" s="21">
        <v>140</v>
      </c>
    </row>
    <row r="190" spans="2:6" x14ac:dyDescent="0.25">
      <c r="B190" s="21" t="s">
        <v>309</v>
      </c>
      <c r="C190" s="17">
        <v>4</v>
      </c>
      <c r="D190" s="17">
        <v>25</v>
      </c>
      <c r="E190" s="21" t="s">
        <v>307</v>
      </c>
      <c r="F190" s="21">
        <v>350</v>
      </c>
    </row>
    <row r="191" spans="2:6" x14ac:dyDescent="0.25">
      <c r="B191" s="21" t="s">
        <v>309</v>
      </c>
      <c r="C191" s="17">
        <v>4</v>
      </c>
      <c r="D191" s="17">
        <v>30</v>
      </c>
      <c r="E191" s="21" t="s">
        <v>307</v>
      </c>
      <c r="F191" s="21">
        <v>230</v>
      </c>
    </row>
    <row r="192" spans="2:6" x14ac:dyDescent="0.25">
      <c r="B192" s="21" t="s">
        <v>309</v>
      </c>
      <c r="C192" s="17">
        <v>4</v>
      </c>
      <c r="D192" s="17">
        <v>40</v>
      </c>
      <c r="E192" s="21" t="s">
        <v>307</v>
      </c>
      <c r="F192" s="21">
        <v>330</v>
      </c>
    </row>
    <row r="193" spans="2:6" x14ac:dyDescent="0.25">
      <c r="B193" s="21" t="s">
        <v>309</v>
      </c>
      <c r="C193" s="17">
        <v>4</v>
      </c>
      <c r="D193" s="17">
        <v>50</v>
      </c>
      <c r="E193" s="21" t="s">
        <v>307</v>
      </c>
      <c r="F193" s="21">
        <v>300</v>
      </c>
    </row>
    <row r="194" spans="2:6" x14ac:dyDescent="0.25">
      <c r="B194" s="21" t="s">
        <v>309</v>
      </c>
      <c r="C194" s="17">
        <v>4</v>
      </c>
      <c r="D194" s="17">
        <v>60</v>
      </c>
      <c r="E194" s="21" t="s">
        <v>307</v>
      </c>
      <c r="F194" s="21">
        <v>390</v>
      </c>
    </row>
    <row r="195" spans="2:6" x14ac:dyDescent="0.25">
      <c r="B195" s="21" t="s">
        <v>309</v>
      </c>
      <c r="C195" s="17">
        <v>4</v>
      </c>
      <c r="D195" s="17">
        <v>80</v>
      </c>
      <c r="E195" s="21" t="s">
        <v>307</v>
      </c>
      <c r="F195" s="21">
        <v>400</v>
      </c>
    </row>
    <row r="196" spans="2:6" x14ac:dyDescent="0.25">
      <c r="B196" s="21" t="s">
        <v>309</v>
      </c>
      <c r="C196" s="17">
        <v>5</v>
      </c>
      <c r="D196" s="17">
        <v>15</v>
      </c>
      <c r="E196" s="21" t="s">
        <v>307</v>
      </c>
      <c r="F196" s="21">
        <v>270</v>
      </c>
    </row>
    <row r="197" spans="2:6" x14ac:dyDescent="0.25">
      <c r="B197" s="21" t="s">
        <v>309</v>
      </c>
      <c r="C197" s="17">
        <v>5</v>
      </c>
      <c r="D197" s="17">
        <v>20</v>
      </c>
      <c r="E197" s="21" t="s">
        <v>307</v>
      </c>
      <c r="F197" s="21">
        <v>420</v>
      </c>
    </row>
    <row r="198" spans="2:6" x14ac:dyDescent="0.25">
      <c r="B198" s="21" t="s">
        <v>309</v>
      </c>
      <c r="C198" s="17">
        <v>5</v>
      </c>
      <c r="D198" s="17">
        <v>25</v>
      </c>
      <c r="E198" s="21" t="s">
        <v>307</v>
      </c>
      <c r="F198" s="21">
        <v>120</v>
      </c>
    </row>
    <row r="199" spans="2:6" x14ac:dyDescent="0.25">
      <c r="B199" s="21" t="s">
        <v>309</v>
      </c>
      <c r="C199" s="17">
        <v>5</v>
      </c>
      <c r="D199" s="17">
        <v>30</v>
      </c>
      <c r="E199" s="21" t="s">
        <v>307</v>
      </c>
      <c r="F199" s="21">
        <v>120</v>
      </c>
    </row>
    <row r="200" spans="2:6" x14ac:dyDescent="0.25">
      <c r="B200" s="21" t="s">
        <v>309</v>
      </c>
      <c r="C200" s="17">
        <v>5</v>
      </c>
      <c r="D200" s="17">
        <v>40</v>
      </c>
      <c r="E200" s="21" t="s">
        <v>307</v>
      </c>
      <c r="F200" s="21">
        <v>120</v>
      </c>
    </row>
    <row r="201" spans="2:6" x14ac:dyDescent="0.25">
      <c r="B201" s="21" t="s">
        <v>309</v>
      </c>
      <c r="C201" s="17">
        <v>5</v>
      </c>
      <c r="D201" s="17">
        <v>50</v>
      </c>
      <c r="E201" s="21" t="s">
        <v>307</v>
      </c>
      <c r="F201" s="21">
        <v>190</v>
      </c>
    </row>
    <row r="202" spans="2:6" x14ac:dyDescent="0.25">
      <c r="B202" s="21" t="s">
        <v>309</v>
      </c>
      <c r="C202" s="17">
        <v>5</v>
      </c>
      <c r="D202" s="17">
        <v>60</v>
      </c>
      <c r="E202" s="21" t="s">
        <v>307</v>
      </c>
      <c r="F202" s="21">
        <v>140</v>
      </c>
    </row>
    <row r="203" spans="2:6" x14ac:dyDescent="0.25">
      <c r="B203" s="21" t="s">
        <v>309</v>
      </c>
      <c r="C203" s="17">
        <v>5</v>
      </c>
      <c r="D203" s="17">
        <v>80</v>
      </c>
      <c r="E203" s="21" t="s">
        <v>307</v>
      </c>
      <c r="F203" s="21">
        <v>230</v>
      </c>
    </row>
    <row r="204" spans="2:6" x14ac:dyDescent="0.25">
      <c r="B204" s="21" t="s">
        <v>309</v>
      </c>
      <c r="C204" s="17">
        <v>6</v>
      </c>
      <c r="D204" s="17">
        <v>15</v>
      </c>
      <c r="E204" s="21" t="s">
        <v>307</v>
      </c>
      <c r="F204" s="21">
        <v>140</v>
      </c>
    </row>
    <row r="205" spans="2:6" x14ac:dyDescent="0.25">
      <c r="B205" s="21" t="s">
        <v>309</v>
      </c>
      <c r="C205" s="17">
        <v>6</v>
      </c>
      <c r="D205" s="17">
        <v>20</v>
      </c>
      <c r="E205" s="21" t="s">
        <v>307</v>
      </c>
      <c r="F205" s="21">
        <v>140</v>
      </c>
    </row>
    <row r="206" spans="2:6" x14ac:dyDescent="0.25">
      <c r="B206" s="21" t="s">
        <v>309</v>
      </c>
      <c r="C206" s="17">
        <v>6</v>
      </c>
      <c r="D206" s="17">
        <v>25</v>
      </c>
      <c r="E206" s="21" t="s">
        <v>307</v>
      </c>
      <c r="F206" s="21">
        <v>390</v>
      </c>
    </row>
    <row r="207" spans="2:6" x14ac:dyDescent="0.25">
      <c r="B207" s="21" t="s">
        <v>309</v>
      </c>
      <c r="C207" s="17">
        <v>6</v>
      </c>
      <c r="D207" s="17">
        <v>30</v>
      </c>
      <c r="E207" s="21" t="s">
        <v>307</v>
      </c>
      <c r="F207" s="21">
        <v>470</v>
      </c>
    </row>
    <row r="208" spans="2:6" x14ac:dyDescent="0.25">
      <c r="B208" s="21" t="s">
        <v>309</v>
      </c>
      <c r="C208" s="17">
        <v>6</v>
      </c>
      <c r="D208" s="17">
        <v>40</v>
      </c>
      <c r="E208" s="21" t="s">
        <v>307</v>
      </c>
      <c r="F208" s="21">
        <v>410</v>
      </c>
    </row>
    <row r="209" spans="2:6" x14ac:dyDescent="0.25">
      <c r="B209" s="21" t="s">
        <v>309</v>
      </c>
      <c r="C209" s="17">
        <v>6</v>
      </c>
      <c r="D209" s="17">
        <v>50</v>
      </c>
      <c r="E209" s="21" t="s">
        <v>307</v>
      </c>
      <c r="F209" s="21">
        <v>520</v>
      </c>
    </row>
    <row r="210" spans="2:6" x14ac:dyDescent="0.25">
      <c r="B210" s="21" t="s">
        <v>309</v>
      </c>
      <c r="C210" s="17">
        <v>6</v>
      </c>
      <c r="D210" s="17">
        <v>60</v>
      </c>
      <c r="E210" s="21" t="s">
        <v>307</v>
      </c>
      <c r="F210" s="21">
        <v>160</v>
      </c>
    </row>
    <row r="211" spans="2:6" x14ac:dyDescent="0.25">
      <c r="B211" s="21" t="s">
        <v>309</v>
      </c>
      <c r="C211" s="17">
        <v>6</v>
      </c>
      <c r="D211" s="17">
        <v>80</v>
      </c>
      <c r="E211" s="21" t="s">
        <v>307</v>
      </c>
      <c r="F211" s="21">
        <v>240</v>
      </c>
    </row>
    <row r="212" spans="2:6" x14ac:dyDescent="0.25">
      <c r="B212" s="17"/>
    </row>
    <row r="213" spans="2:6" x14ac:dyDescent="0.25">
      <c r="B213" s="17"/>
    </row>
    <row r="214" spans="2:6" x14ac:dyDescent="0.25">
      <c r="B214" s="17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7"/>
  <sheetViews>
    <sheetView showGridLines="0" workbookViewId="0">
      <selection activeCell="J1" sqref="J1"/>
    </sheetView>
  </sheetViews>
  <sheetFormatPr defaultRowHeight="12.5" x14ac:dyDescent="0.25"/>
  <cols>
    <col min="1" max="1" width="4.7265625" customWidth="1"/>
    <col min="2" max="2" width="11" bestFit="1" customWidth="1"/>
    <col min="3" max="3" width="7.81640625" customWidth="1"/>
    <col min="4" max="4" width="5.36328125" bestFit="1" customWidth="1"/>
    <col min="5" max="5" width="11.1796875" bestFit="1" customWidth="1"/>
    <col min="11" max="11" width="10.7265625" customWidth="1"/>
  </cols>
  <sheetData>
    <row r="1" spans="1:18" ht="13" x14ac:dyDescent="0.3">
      <c r="B1" s="71" t="s">
        <v>576</v>
      </c>
      <c r="C1" s="21" t="s">
        <v>579</v>
      </c>
      <c r="D1" s="13" t="s">
        <v>577</v>
      </c>
      <c r="F1" s="72" t="s">
        <v>569</v>
      </c>
      <c r="G1" s="13" t="s">
        <v>570</v>
      </c>
      <c r="I1" s="70" t="s">
        <v>583</v>
      </c>
      <c r="J1" s="64"/>
      <c r="L1" s="70" t="s">
        <v>585</v>
      </c>
      <c r="M1" s="75" t="s">
        <v>586</v>
      </c>
      <c r="N1" s="74"/>
      <c r="R1" s="13"/>
    </row>
    <row r="2" spans="1:18" ht="15.5" x14ac:dyDescent="0.35">
      <c r="A2" s="73" t="s">
        <v>310</v>
      </c>
      <c r="C2" s="21" t="s">
        <v>580</v>
      </c>
      <c r="D2" s="13" t="s">
        <v>578</v>
      </c>
      <c r="F2" s="71" t="s">
        <v>574</v>
      </c>
      <c r="G2" s="13" t="s">
        <v>575</v>
      </c>
      <c r="I2" s="70" t="s">
        <v>581</v>
      </c>
      <c r="J2" s="64"/>
      <c r="M2" s="74"/>
      <c r="N2" s="74"/>
    </row>
    <row r="3" spans="1:18" ht="15.5" x14ac:dyDescent="0.35">
      <c r="A3" s="73"/>
      <c r="C3" s="21"/>
      <c r="D3" s="13"/>
      <c r="F3" s="72" t="s">
        <v>571</v>
      </c>
      <c r="G3" s="13" t="s">
        <v>573</v>
      </c>
      <c r="I3" s="70" t="s">
        <v>582</v>
      </c>
      <c r="J3" s="64"/>
      <c r="L3" s="70" t="s">
        <v>587</v>
      </c>
      <c r="M3" s="76" t="s">
        <v>586</v>
      </c>
      <c r="N3" s="77"/>
    </row>
    <row r="4" spans="1:18" x14ac:dyDescent="0.25">
      <c r="I4" s="70" t="s">
        <v>584</v>
      </c>
      <c r="J4" s="64"/>
      <c r="M4" s="77"/>
      <c r="N4" s="77"/>
    </row>
    <row r="5" spans="1:18" x14ac:dyDescent="0.25">
      <c r="B5" s="12" t="s">
        <v>302</v>
      </c>
      <c r="C5" s="12" t="s">
        <v>311</v>
      </c>
      <c r="D5" s="12" t="s">
        <v>314</v>
      </c>
      <c r="E5" s="12" t="s">
        <v>568</v>
      </c>
      <c r="F5" s="18"/>
    </row>
    <row r="6" spans="1:18" x14ac:dyDescent="0.25">
      <c r="B6" s="13" t="s">
        <v>572</v>
      </c>
      <c r="C6" s="21">
        <v>5</v>
      </c>
      <c r="D6" s="21" t="s">
        <v>315</v>
      </c>
      <c r="E6" s="21">
        <v>2700</v>
      </c>
    </row>
    <row r="7" spans="1:18" x14ac:dyDescent="0.25">
      <c r="B7" s="13" t="s">
        <v>572</v>
      </c>
      <c r="C7" s="17">
        <v>9</v>
      </c>
      <c r="D7" s="21" t="s">
        <v>315</v>
      </c>
      <c r="E7" s="21">
        <v>2700</v>
      </c>
    </row>
    <row r="8" spans="1:18" x14ac:dyDescent="0.25">
      <c r="B8" s="13" t="s">
        <v>572</v>
      </c>
      <c r="C8" s="17">
        <v>11</v>
      </c>
      <c r="D8" s="21" t="s">
        <v>315</v>
      </c>
      <c r="E8" s="21">
        <v>2700</v>
      </c>
    </row>
    <row r="9" spans="1:18" x14ac:dyDescent="0.25">
      <c r="B9" s="13" t="s">
        <v>572</v>
      </c>
      <c r="C9" s="17">
        <v>15</v>
      </c>
      <c r="D9" s="21" t="s">
        <v>315</v>
      </c>
      <c r="E9" s="21">
        <v>2700</v>
      </c>
    </row>
    <row r="10" spans="1:18" x14ac:dyDescent="0.25">
      <c r="B10" s="13" t="s">
        <v>572</v>
      </c>
      <c r="C10" s="17">
        <v>20</v>
      </c>
      <c r="D10" s="21" t="s">
        <v>315</v>
      </c>
      <c r="E10" s="21">
        <v>2700</v>
      </c>
    </row>
    <row r="11" spans="1:18" x14ac:dyDescent="0.25">
      <c r="B11" s="13" t="s">
        <v>572</v>
      </c>
      <c r="C11" s="17">
        <v>21</v>
      </c>
      <c r="D11" s="21" t="s">
        <v>315</v>
      </c>
      <c r="E11" s="21">
        <v>2700</v>
      </c>
    </row>
    <row r="12" spans="1:18" x14ac:dyDescent="0.25">
      <c r="B12" s="13" t="s">
        <v>572</v>
      </c>
      <c r="C12" s="17">
        <v>25</v>
      </c>
      <c r="D12" s="21" t="s">
        <v>315</v>
      </c>
      <c r="E12" s="21">
        <v>2700</v>
      </c>
    </row>
    <row r="13" spans="1:18" x14ac:dyDescent="0.25">
      <c r="B13" s="13" t="s">
        <v>572</v>
      </c>
      <c r="C13" s="21">
        <v>5</v>
      </c>
      <c r="D13" s="21" t="s">
        <v>316</v>
      </c>
      <c r="E13" s="21">
        <v>2700</v>
      </c>
    </row>
    <row r="14" spans="1:18" x14ac:dyDescent="0.25">
      <c r="B14" s="13" t="s">
        <v>572</v>
      </c>
      <c r="C14" s="17">
        <v>9</v>
      </c>
      <c r="D14" s="21" t="s">
        <v>316</v>
      </c>
      <c r="E14" s="21">
        <v>2700</v>
      </c>
    </row>
    <row r="15" spans="1:18" x14ac:dyDescent="0.25">
      <c r="B15" s="13" t="s">
        <v>572</v>
      </c>
      <c r="C15" s="17">
        <v>11</v>
      </c>
      <c r="D15" s="21" t="s">
        <v>316</v>
      </c>
      <c r="E15" s="21">
        <v>2700</v>
      </c>
    </row>
    <row r="16" spans="1:18" x14ac:dyDescent="0.25">
      <c r="B16" s="13" t="s">
        <v>572</v>
      </c>
      <c r="C16" s="17">
        <v>15</v>
      </c>
      <c r="D16" s="21" t="s">
        <v>316</v>
      </c>
      <c r="E16" s="21">
        <v>2700</v>
      </c>
    </row>
    <row r="17" spans="2:5" x14ac:dyDescent="0.25">
      <c r="B17" s="13" t="s">
        <v>572</v>
      </c>
      <c r="C17" s="17">
        <v>20</v>
      </c>
      <c r="D17" s="21" t="s">
        <v>316</v>
      </c>
      <c r="E17" s="21">
        <v>2700</v>
      </c>
    </row>
    <row r="18" spans="2:5" x14ac:dyDescent="0.25">
      <c r="B18" s="13" t="s">
        <v>572</v>
      </c>
      <c r="C18" s="17">
        <v>21</v>
      </c>
      <c r="D18" s="21" t="s">
        <v>316</v>
      </c>
      <c r="E18" s="21">
        <v>2700</v>
      </c>
    </row>
    <row r="19" spans="2:5" x14ac:dyDescent="0.25">
      <c r="B19" s="13" t="s">
        <v>572</v>
      </c>
      <c r="C19" s="17">
        <v>25</v>
      </c>
      <c r="D19" s="21" t="s">
        <v>316</v>
      </c>
      <c r="E19" s="21">
        <v>2700</v>
      </c>
    </row>
    <row r="20" spans="2:5" x14ac:dyDescent="0.25">
      <c r="B20" s="13" t="s">
        <v>572</v>
      </c>
      <c r="C20" s="21">
        <v>5</v>
      </c>
      <c r="D20" s="21" t="s">
        <v>315</v>
      </c>
      <c r="E20" s="21">
        <v>4000</v>
      </c>
    </row>
    <row r="21" spans="2:5" x14ac:dyDescent="0.25">
      <c r="B21" s="13" t="s">
        <v>572</v>
      </c>
      <c r="C21" s="17">
        <v>9</v>
      </c>
      <c r="D21" s="21" t="s">
        <v>315</v>
      </c>
      <c r="E21" s="21">
        <v>4000</v>
      </c>
    </row>
    <row r="22" spans="2:5" x14ac:dyDescent="0.25">
      <c r="B22" s="13" t="s">
        <v>572</v>
      </c>
      <c r="C22" s="17">
        <v>11</v>
      </c>
      <c r="D22" s="21" t="s">
        <v>315</v>
      </c>
      <c r="E22" s="21">
        <v>4000</v>
      </c>
    </row>
    <row r="23" spans="2:5" x14ac:dyDescent="0.25">
      <c r="B23" s="13" t="s">
        <v>572</v>
      </c>
      <c r="C23" s="17">
        <v>15</v>
      </c>
      <c r="D23" s="21" t="s">
        <v>315</v>
      </c>
      <c r="E23" s="21">
        <v>4000</v>
      </c>
    </row>
    <row r="24" spans="2:5" x14ac:dyDescent="0.25">
      <c r="B24" s="13" t="s">
        <v>572</v>
      </c>
      <c r="C24" s="17">
        <v>20</v>
      </c>
      <c r="D24" s="21" t="s">
        <v>315</v>
      </c>
      <c r="E24" s="21">
        <v>4000</v>
      </c>
    </row>
    <row r="25" spans="2:5" x14ac:dyDescent="0.25">
      <c r="B25" s="13" t="s">
        <v>572</v>
      </c>
      <c r="C25" s="17">
        <v>21</v>
      </c>
      <c r="D25" s="21" t="s">
        <v>315</v>
      </c>
      <c r="E25" s="21">
        <v>4000</v>
      </c>
    </row>
    <row r="26" spans="2:5" x14ac:dyDescent="0.25">
      <c r="B26" s="13" t="s">
        <v>572</v>
      </c>
      <c r="C26" s="17">
        <v>25</v>
      </c>
      <c r="D26" s="21" t="s">
        <v>315</v>
      </c>
      <c r="E26" s="21">
        <v>4000</v>
      </c>
    </row>
    <row r="27" spans="2:5" x14ac:dyDescent="0.25">
      <c r="B27" s="13" t="s">
        <v>572</v>
      </c>
      <c r="C27" s="21">
        <v>5</v>
      </c>
      <c r="D27" s="21" t="s">
        <v>316</v>
      </c>
      <c r="E27" s="21">
        <v>4000</v>
      </c>
    </row>
    <row r="28" spans="2:5" x14ac:dyDescent="0.25">
      <c r="B28" s="13" t="s">
        <v>572</v>
      </c>
      <c r="C28" s="17">
        <v>9</v>
      </c>
      <c r="D28" s="21" t="s">
        <v>316</v>
      </c>
      <c r="E28" s="21">
        <v>4000</v>
      </c>
    </row>
    <row r="29" spans="2:5" x14ac:dyDescent="0.25">
      <c r="B29" s="13" t="s">
        <v>572</v>
      </c>
      <c r="C29" s="17">
        <v>11</v>
      </c>
      <c r="D29" s="21" t="s">
        <v>316</v>
      </c>
      <c r="E29" s="21">
        <v>4000</v>
      </c>
    </row>
    <row r="30" spans="2:5" x14ac:dyDescent="0.25">
      <c r="B30" s="13" t="s">
        <v>572</v>
      </c>
      <c r="C30" s="17">
        <v>15</v>
      </c>
      <c r="D30" s="21" t="s">
        <v>316</v>
      </c>
      <c r="E30" s="21">
        <v>4000</v>
      </c>
    </row>
    <row r="31" spans="2:5" x14ac:dyDescent="0.25">
      <c r="B31" s="13" t="s">
        <v>572</v>
      </c>
      <c r="C31" s="17">
        <v>20</v>
      </c>
      <c r="D31" s="21" t="s">
        <v>316</v>
      </c>
      <c r="E31" s="21">
        <v>4000</v>
      </c>
    </row>
    <row r="32" spans="2:5" x14ac:dyDescent="0.25">
      <c r="B32" s="13" t="s">
        <v>572</v>
      </c>
      <c r="C32" s="17">
        <v>21</v>
      </c>
      <c r="D32" s="21" t="s">
        <v>316</v>
      </c>
      <c r="E32" s="21">
        <v>4000</v>
      </c>
    </row>
    <row r="33" spans="2:5" x14ac:dyDescent="0.25">
      <c r="B33" s="13" t="s">
        <v>572</v>
      </c>
      <c r="C33" s="17">
        <v>25</v>
      </c>
      <c r="D33" s="21" t="s">
        <v>316</v>
      </c>
      <c r="E33" s="21">
        <v>4000</v>
      </c>
    </row>
    <row r="34" spans="2:5" x14ac:dyDescent="0.25">
      <c r="B34" s="13" t="s">
        <v>572</v>
      </c>
      <c r="C34" s="21">
        <v>5</v>
      </c>
      <c r="D34" s="21" t="s">
        <v>315</v>
      </c>
      <c r="E34" s="21">
        <v>6500</v>
      </c>
    </row>
    <row r="35" spans="2:5" x14ac:dyDescent="0.25">
      <c r="B35" s="13" t="s">
        <v>572</v>
      </c>
      <c r="C35" s="17">
        <v>9</v>
      </c>
      <c r="D35" s="21" t="s">
        <v>315</v>
      </c>
      <c r="E35" s="21">
        <v>6500</v>
      </c>
    </row>
    <row r="36" spans="2:5" x14ac:dyDescent="0.25">
      <c r="B36" s="13" t="s">
        <v>572</v>
      </c>
      <c r="C36" s="17">
        <v>11</v>
      </c>
      <c r="D36" s="21" t="s">
        <v>315</v>
      </c>
      <c r="E36" s="21">
        <v>6500</v>
      </c>
    </row>
    <row r="37" spans="2:5" x14ac:dyDescent="0.25">
      <c r="B37" s="13" t="s">
        <v>572</v>
      </c>
      <c r="C37" s="17">
        <v>15</v>
      </c>
      <c r="D37" s="21" t="s">
        <v>315</v>
      </c>
      <c r="E37" s="21">
        <v>6500</v>
      </c>
    </row>
    <row r="38" spans="2:5" x14ac:dyDescent="0.25">
      <c r="B38" s="13" t="s">
        <v>572</v>
      </c>
      <c r="C38" s="17">
        <v>20</v>
      </c>
      <c r="D38" s="21" t="s">
        <v>315</v>
      </c>
      <c r="E38" s="21">
        <v>6500</v>
      </c>
    </row>
    <row r="39" spans="2:5" x14ac:dyDescent="0.25">
      <c r="B39" s="13" t="s">
        <v>572</v>
      </c>
      <c r="C39" s="17">
        <v>21</v>
      </c>
      <c r="D39" s="21" t="s">
        <v>315</v>
      </c>
      <c r="E39" s="21">
        <v>6500</v>
      </c>
    </row>
    <row r="40" spans="2:5" x14ac:dyDescent="0.25">
      <c r="B40" s="13" t="s">
        <v>572</v>
      </c>
      <c r="C40" s="17">
        <v>25</v>
      </c>
      <c r="D40" s="21" t="s">
        <v>315</v>
      </c>
      <c r="E40" s="21">
        <v>6500</v>
      </c>
    </row>
    <row r="41" spans="2:5" x14ac:dyDescent="0.25">
      <c r="B41" s="13" t="s">
        <v>572</v>
      </c>
      <c r="C41" s="21">
        <v>5</v>
      </c>
      <c r="D41" s="21" t="s">
        <v>316</v>
      </c>
      <c r="E41" s="21">
        <v>6500</v>
      </c>
    </row>
    <row r="42" spans="2:5" x14ac:dyDescent="0.25">
      <c r="B42" s="13" t="s">
        <v>572</v>
      </c>
      <c r="C42" s="17">
        <v>9</v>
      </c>
      <c r="D42" s="21" t="s">
        <v>316</v>
      </c>
      <c r="E42" s="21">
        <v>6500</v>
      </c>
    </row>
    <row r="43" spans="2:5" x14ac:dyDescent="0.25">
      <c r="B43" s="13" t="s">
        <v>572</v>
      </c>
      <c r="C43" s="17">
        <v>11</v>
      </c>
      <c r="D43" s="21" t="s">
        <v>316</v>
      </c>
      <c r="E43" s="21">
        <v>6500</v>
      </c>
    </row>
    <row r="44" spans="2:5" x14ac:dyDescent="0.25">
      <c r="B44" s="13" t="s">
        <v>572</v>
      </c>
      <c r="C44" s="17">
        <v>15</v>
      </c>
      <c r="D44" s="21" t="s">
        <v>316</v>
      </c>
      <c r="E44" s="21">
        <v>6500</v>
      </c>
    </row>
    <row r="45" spans="2:5" x14ac:dyDescent="0.25">
      <c r="B45" s="13" t="s">
        <v>572</v>
      </c>
      <c r="C45" s="17">
        <v>20</v>
      </c>
      <c r="D45" s="21" t="s">
        <v>316</v>
      </c>
      <c r="E45" s="21">
        <v>6500</v>
      </c>
    </row>
    <row r="46" spans="2:5" x14ac:dyDescent="0.25">
      <c r="B46" s="13" t="s">
        <v>572</v>
      </c>
      <c r="C46" s="17">
        <v>21</v>
      </c>
      <c r="D46" s="21" t="s">
        <v>316</v>
      </c>
      <c r="E46" s="21">
        <v>6500</v>
      </c>
    </row>
    <row r="47" spans="2:5" x14ac:dyDescent="0.25">
      <c r="B47" s="13" t="s">
        <v>572</v>
      </c>
      <c r="C47" s="17">
        <v>25</v>
      </c>
      <c r="D47" s="21" t="s">
        <v>316</v>
      </c>
      <c r="E47" s="21">
        <v>6500</v>
      </c>
    </row>
    <row r="48" spans="2:5" x14ac:dyDescent="0.25">
      <c r="B48" s="13" t="s">
        <v>567</v>
      </c>
      <c r="C48" s="21">
        <v>5</v>
      </c>
      <c r="D48" s="21" t="s">
        <v>315</v>
      </c>
      <c r="E48" s="21">
        <v>2700</v>
      </c>
    </row>
    <row r="49" spans="2:5" x14ac:dyDescent="0.25">
      <c r="B49" s="13" t="s">
        <v>567</v>
      </c>
      <c r="C49" s="17">
        <v>9</v>
      </c>
      <c r="D49" s="21" t="s">
        <v>315</v>
      </c>
      <c r="E49" s="21">
        <v>2700</v>
      </c>
    </row>
    <row r="50" spans="2:5" x14ac:dyDescent="0.25">
      <c r="B50" s="13" t="s">
        <v>567</v>
      </c>
      <c r="C50" s="17">
        <v>11</v>
      </c>
      <c r="D50" s="21" t="s">
        <v>315</v>
      </c>
      <c r="E50" s="21">
        <v>2700</v>
      </c>
    </row>
    <row r="51" spans="2:5" x14ac:dyDescent="0.25">
      <c r="B51" s="13" t="s">
        <v>567</v>
      </c>
      <c r="C51" s="17">
        <v>15</v>
      </c>
      <c r="D51" s="21" t="s">
        <v>315</v>
      </c>
      <c r="E51" s="21">
        <v>2700</v>
      </c>
    </row>
    <row r="52" spans="2:5" x14ac:dyDescent="0.25">
      <c r="B52" s="13" t="s">
        <v>567</v>
      </c>
      <c r="C52" s="17">
        <v>20</v>
      </c>
      <c r="D52" s="21" t="s">
        <v>315</v>
      </c>
      <c r="E52" s="21">
        <v>2700</v>
      </c>
    </row>
    <row r="53" spans="2:5" x14ac:dyDescent="0.25">
      <c r="B53" s="13" t="s">
        <v>567</v>
      </c>
      <c r="C53" s="17">
        <v>21</v>
      </c>
      <c r="D53" s="21" t="s">
        <v>315</v>
      </c>
      <c r="E53" s="21">
        <v>2700</v>
      </c>
    </row>
    <row r="54" spans="2:5" x14ac:dyDescent="0.25">
      <c r="B54" s="13" t="s">
        <v>567</v>
      </c>
      <c r="C54" s="17">
        <v>25</v>
      </c>
      <c r="D54" s="21" t="s">
        <v>315</v>
      </c>
      <c r="E54" s="21">
        <v>2700</v>
      </c>
    </row>
    <row r="55" spans="2:5" x14ac:dyDescent="0.25">
      <c r="B55" s="13" t="s">
        <v>567</v>
      </c>
      <c r="C55" s="17">
        <v>30</v>
      </c>
      <c r="D55" s="21" t="s">
        <v>315</v>
      </c>
      <c r="E55" s="21">
        <v>2700</v>
      </c>
    </row>
    <row r="56" spans="2:5" x14ac:dyDescent="0.25">
      <c r="B56" s="13" t="s">
        <v>567</v>
      </c>
      <c r="C56" s="17">
        <v>40</v>
      </c>
      <c r="D56" s="21" t="s">
        <v>315</v>
      </c>
      <c r="E56" s="21">
        <v>2700</v>
      </c>
    </row>
    <row r="57" spans="2:5" x14ac:dyDescent="0.25">
      <c r="B57" s="13" t="s">
        <v>567</v>
      </c>
      <c r="C57" s="21">
        <v>5</v>
      </c>
      <c r="D57" s="21" t="s">
        <v>316</v>
      </c>
      <c r="E57" s="21">
        <v>2700</v>
      </c>
    </row>
    <row r="58" spans="2:5" x14ac:dyDescent="0.25">
      <c r="B58" s="13" t="s">
        <v>567</v>
      </c>
      <c r="C58" s="17">
        <v>9</v>
      </c>
      <c r="D58" s="21" t="s">
        <v>316</v>
      </c>
      <c r="E58" s="21">
        <v>2700</v>
      </c>
    </row>
    <row r="59" spans="2:5" x14ac:dyDescent="0.25">
      <c r="B59" s="13" t="s">
        <v>567</v>
      </c>
      <c r="C59" s="17">
        <v>11</v>
      </c>
      <c r="D59" s="21" t="s">
        <v>316</v>
      </c>
      <c r="E59" s="21">
        <v>2700</v>
      </c>
    </row>
    <row r="60" spans="2:5" x14ac:dyDescent="0.25">
      <c r="B60" s="13" t="s">
        <v>567</v>
      </c>
      <c r="C60" s="17">
        <v>15</v>
      </c>
      <c r="D60" s="21" t="s">
        <v>316</v>
      </c>
      <c r="E60" s="21">
        <v>2700</v>
      </c>
    </row>
    <row r="61" spans="2:5" x14ac:dyDescent="0.25">
      <c r="B61" s="13" t="s">
        <v>567</v>
      </c>
      <c r="C61" s="17">
        <v>20</v>
      </c>
      <c r="D61" s="21" t="s">
        <v>316</v>
      </c>
      <c r="E61" s="21">
        <v>2700</v>
      </c>
    </row>
    <row r="62" spans="2:5" x14ac:dyDescent="0.25">
      <c r="B62" s="13" t="s">
        <v>567</v>
      </c>
      <c r="C62" s="17">
        <v>21</v>
      </c>
      <c r="D62" s="21" t="s">
        <v>316</v>
      </c>
      <c r="E62" s="21">
        <v>2700</v>
      </c>
    </row>
    <row r="63" spans="2:5" x14ac:dyDescent="0.25">
      <c r="B63" s="13" t="s">
        <v>567</v>
      </c>
      <c r="C63" s="17">
        <v>25</v>
      </c>
      <c r="D63" s="21" t="s">
        <v>316</v>
      </c>
      <c r="E63" s="21">
        <v>2700</v>
      </c>
    </row>
    <row r="64" spans="2:5" x14ac:dyDescent="0.25">
      <c r="B64" s="13" t="s">
        <v>567</v>
      </c>
      <c r="C64" s="17">
        <v>30</v>
      </c>
      <c r="D64" s="21" t="s">
        <v>316</v>
      </c>
      <c r="E64" s="21">
        <v>2700</v>
      </c>
    </row>
    <row r="65" spans="2:5" x14ac:dyDescent="0.25">
      <c r="B65" s="13" t="s">
        <v>567</v>
      </c>
      <c r="C65" s="17">
        <v>40</v>
      </c>
      <c r="D65" s="21" t="s">
        <v>316</v>
      </c>
      <c r="E65" s="21">
        <v>2700</v>
      </c>
    </row>
    <row r="66" spans="2:5" x14ac:dyDescent="0.25">
      <c r="B66" s="13" t="s">
        <v>567</v>
      </c>
      <c r="C66" s="21">
        <v>5</v>
      </c>
      <c r="D66" s="21" t="s">
        <v>315</v>
      </c>
      <c r="E66" s="21">
        <v>4000</v>
      </c>
    </row>
    <row r="67" spans="2:5" x14ac:dyDescent="0.25">
      <c r="B67" s="13" t="s">
        <v>567</v>
      </c>
      <c r="C67" s="17">
        <v>9</v>
      </c>
      <c r="D67" s="21" t="s">
        <v>315</v>
      </c>
      <c r="E67" s="21">
        <v>4000</v>
      </c>
    </row>
    <row r="68" spans="2:5" x14ac:dyDescent="0.25">
      <c r="B68" s="13" t="s">
        <v>567</v>
      </c>
      <c r="C68" s="17">
        <v>11</v>
      </c>
      <c r="D68" s="21" t="s">
        <v>315</v>
      </c>
      <c r="E68" s="21">
        <v>4000</v>
      </c>
    </row>
    <row r="69" spans="2:5" x14ac:dyDescent="0.25">
      <c r="B69" s="13" t="s">
        <v>567</v>
      </c>
      <c r="C69" s="17">
        <v>15</v>
      </c>
      <c r="D69" s="21" t="s">
        <v>315</v>
      </c>
      <c r="E69" s="21">
        <v>4000</v>
      </c>
    </row>
    <row r="70" spans="2:5" x14ac:dyDescent="0.25">
      <c r="B70" s="13" t="s">
        <v>567</v>
      </c>
      <c r="C70" s="17">
        <v>20</v>
      </c>
      <c r="D70" s="21" t="s">
        <v>315</v>
      </c>
      <c r="E70" s="21">
        <v>4000</v>
      </c>
    </row>
    <row r="71" spans="2:5" x14ac:dyDescent="0.25">
      <c r="B71" s="13" t="s">
        <v>567</v>
      </c>
      <c r="C71" s="17">
        <v>21</v>
      </c>
      <c r="D71" s="21" t="s">
        <v>315</v>
      </c>
      <c r="E71" s="21">
        <v>4000</v>
      </c>
    </row>
    <row r="72" spans="2:5" x14ac:dyDescent="0.25">
      <c r="B72" s="13" t="s">
        <v>567</v>
      </c>
      <c r="C72" s="17">
        <v>25</v>
      </c>
      <c r="D72" s="21" t="s">
        <v>315</v>
      </c>
      <c r="E72" s="21">
        <v>4000</v>
      </c>
    </row>
    <row r="73" spans="2:5" x14ac:dyDescent="0.25">
      <c r="B73" s="13" t="s">
        <v>567</v>
      </c>
      <c r="C73" s="17">
        <v>30</v>
      </c>
      <c r="D73" s="21" t="s">
        <v>315</v>
      </c>
      <c r="E73" s="21">
        <v>4000</v>
      </c>
    </row>
    <row r="74" spans="2:5" x14ac:dyDescent="0.25">
      <c r="B74" s="13" t="s">
        <v>567</v>
      </c>
      <c r="C74" s="17">
        <v>40</v>
      </c>
      <c r="D74" s="21" t="s">
        <v>315</v>
      </c>
      <c r="E74" s="21">
        <v>4000</v>
      </c>
    </row>
    <row r="75" spans="2:5" x14ac:dyDescent="0.25">
      <c r="B75" s="13" t="s">
        <v>567</v>
      </c>
      <c r="C75" s="21">
        <v>5</v>
      </c>
      <c r="D75" s="21" t="s">
        <v>316</v>
      </c>
      <c r="E75" s="21">
        <v>4000</v>
      </c>
    </row>
    <row r="76" spans="2:5" x14ac:dyDescent="0.25">
      <c r="B76" s="13" t="s">
        <v>567</v>
      </c>
      <c r="C76" s="17">
        <v>9</v>
      </c>
      <c r="D76" s="21" t="s">
        <v>316</v>
      </c>
      <c r="E76" s="21">
        <v>4000</v>
      </c>
    </row>
    <row r="77" spans="2:5" x14ac:dyDescent="0.25">
      <c r="B77" s="13" t="s">
        <v>567</v>
      </c>
      <c r="C77" s="17">
        <v>11</v>
      </c>
      <c r="D77" s="21" t="s">
        <v>316</v>
      </c>
      <c r="E77" s="21">
        <v>4000</v>
      </c>
    </row>
    <row r="78" spans="2:5" x14ac:dyDescent="0.25">
      <c r="B78" s="13" t="s">
        <v>567</v>
      </c>
      <c r="C78" s="17">
        <v>15</v>
      </c>
      <c r="D78" s="21" t="s">
        <v>316</v>
      </c>
      <c r="E78" s="21">
        <v>4000</v>
      </c>
    </row>
    <row r="79" spans="2:5" x14ac:dyDescent="0.25">
      <c r="B79" s="13" t="s">
        <v>567</v>
      </c>
      <c r="C79" s="17">
        <v>20</v>
      </c>
      <c r="D79" s="21" t="s">
        <v>316</v>
      </c>
      <c r="E79" s="21">
        <v>4000</v>
      </c>
    </row>
    <row r="80" spans="2:5" x14ac:dyDescent="0.25">
      <c r="B80" s="13" t="s">
        <v>567</v>
      </c>
      <c r="C80" s="17">
        <v>21</v>
      </c>
      <c r="D80" s="21" t="s">
        <v>316</v>
      </c>
      <c r="E80" s="21">
        <v>4000</v>
      </c>
    </row>
    <row r="81" spans="2:5" x14ac:dyDescent="0.25">
      <c r="B81" s="13" t="s">
        <v>567</v>
      </c>
      <c r="C81" s="17">
        <v>25</v>
      </c>
      <c r="D81" s="21" t="s">
        <v>316</v>
      </c>
      <c r="E81" s="21">
        <v>4000</v>
      </c>
    </row>
    <row r="82" spans="2:5" x14ac:dyDescent="0.25">
      <c r="B82" s="13" t="s">
        <v>567</v>
      </c>
      <c r="C82" s="17">
        <v>30</v>
      </c>
      <c r="D82" s="21" t="s">
        <v>316</v>
      </c>
      <c r="E82" s="21">
        <v>4000</v>
      </c>
    </row>
    <row r="83" spans="2:5" x14ac:dyDescent="0.25">
      <c r="B83" s="13" t="s">
        <v>567</v>
      </c>
      <c r="C83" s="17">
        <v>40</v>
      </c>
      <c r="D83" s="21" t="s">
        <v>316</v>
      </c>
      <c r="E83" s="21">
        <v>4000</v>
      </c>
    </row>
    <row r="84" spans="2:5" x14ac:dyDescent="0.25">
      <c r="B84" s="13" t="s">
        <v>567</v>
      </c>
      <c r="C84" s="21">
        <v>5</v>
      </c>
      <c r="D84" s="21" t="s">
        <v>315</v>
      </c>
      <c r="E84" s="21">
        <v>6500</v>
      </c>
    </row>
    <row r="85" spans="2:5" x14ac:dyDescent="0.25">
      <c r="B85" s="13" t="s">
        <v>567</v>
      </c>
      <c r="C85" s="17">
        <v>9</v>
      </c>
      <c r="D85" s="21" t="s">
        <v>315</v>
      </c>
      <c r="E85" s="21">
        <v>6500</v>
      </c>
    </row>
    <row r="86" spans="2:5" x14ac:dyDescent="0.25">
      <c r="B86" s="13" t="s">
        <v>567</v>
      </c>
      <c r="C86" s="17">
        <v>11</v>
      </c>
      <c r="D86" s="21" t="s">
        <v>315</v>
      </c>
      <c r="E86" s="21">
        <v>6500</v>
      </c>
    </row>
    <row r="87" spans="2:5" x14ac:dyDescent="0.25">
      <c r="B87" s="13" t="s">
        <v>567</v>
      </c>
      <c r="C87" s="17">
        <v>15</v>
      </c>
      <c r="D87" s="21" t="s">
        <v>315</v>
      </c>
      <c r="E87" s="21">
        <v>6500</v>
      </c>
    </row>
    <row r="88" spans="2:5" x14ac:dyDescent="0.25">
      <c r="B88" s="13" t="s">
        <v>567</v>
      </c>
      <c r="C88" s="17">
        <v>20</v>
      </c>
      <c r="D88" s="21" t="s">
        <v>315</v>
      </c>
      <c r="E88" s="21">
        <v>6500</v>
      </c>
    </row>
    <row r="89" spans="2:5" x14ac:dyDescent="0.25">
      <c r="B89" s="13" t="s">
        <v>567</v>
      </c>
      <c r="C89" s="17">
        <v>21</v>
      </c>
      <c r="D89" s="21" t="s">
        <v>315</v>
      </c>
      <c r="E89" s="21">
        <v>6500</v>
      </c>
    </row>
    <row r="90" spans="2:5" x14ac:dyDescent="0.25">
      <c r="B90" s="13" t="s">
        <v>567</v>
      </c>
      <c r="C90" s="17">
        <v>25</v>
      </c>
      <c r="D90" s="21" t="s">
        <v>315</v>
      </c>
      <c r="E90" s="21">
        <v>6500</v>
      </c>
    </row>
    <row r="91" spans="2:5" x14ac:dyDescent="0.25">
      <c r="B91" s="13" t="s">
        <v>567</v>
      </c>
      <c r="C91" s="17">
        <v>30</v>
      </c>
      <c r="D91" s="21" t="s">
        <v>315</v>
      </c>
      <c r="E91" s="21">
        <v>6500</v>
      </c>
    </row>
    <row r="92" spans="2:5" x14ac:dyDescent="0.25">
      <c r="B92" s="13" t="s">
        <v>567</v>
      </c>
      <c r="C92" s="17">
        <v>40</v>
      </c>
      <c r="D92" s="21" t="s">
        <v>315</v>
      </c>
      <c r="E92" s="21">
        <v>6500</v>
      </c>
    </row>
    <row r="93" spans="2:5" x14ac:dyDescent="0.25">
      <c r="B93" s="13" t="s">
        <v>567</v>
      </c>
      <c r="C93" s="21">
        <v>5</v>
      </c>
      <c r="D93" s="21" t="s">
        <v>316</v>
      </c>
      <c r="E93" s="21">
        <v>6500</v>
      </c>
    </row>
    <row r="94" spans="2:5" x14ac:dyDescent="0.25">
      <c r="B94" s="13" t="s">
        <v>567</v>
      </c>
      <c r="C94" s="17">
        <v>9</v>
      </c>
      <c r="D94" s="21" t="s">
        <v>316</v>
      </c>
      <c r="E94" s="21">
        <v>6500</v>
      </c>
    </row>
    <row r="95" spans="2:5" x14ac:dyDescent="0.25">
      <c r="B95" s="13" t="s">
        <v>567</v>
      </c>
      <c r="C95" s="17">
        <v>11</v>
      </c>
      <c r="D95" s="21" t="s">
        <v>316</v>
      </c>
      <c r="E95" s="21">
        <v>6500</v>
      </c>
    </row>
    <row r="96" spans="2:5" x14ac:dyDescent="0.25">
      <c r="B96" s="13" t="s">
        <v>567</v>
      </c>
      <c r="C96" s="17">
        <v>15</v>
      </c>
      <c r="D96" s="21" t="s">
        <v>316</v>
      </c>
      <c r="E96" s="21">
        <v>6500</v>
      </c>
    </row>
    <row r="97" spans="2:5" x14ac:dyDescent="0.25">
      <c r="B97" s="13" t="s">
        <v>567</v>
      </c>
      <c r="C97" s="17">
        <v>20</v>
      </c>
      <c r="D97" s="21" t="s">
        <v>316</v>
      </c>
      <c r="E97" s="21">
        <v>6500</v>
      </c>
    </row>
    <row r="98" spans="2:5" x14ac:dyDescent="0.25">
      <c r="B98" s="13" t="s">
        <v>567</v>
      </c>
      <c r="C98" s="17">
        <v>21</v>
      </c>
      <c r="D98" s="21" t="s">
        <v>316</v>
      </c>
      <c r="E98" s="21">
        <v>6500</v>
      </c>
    </row>
    <row r="99" spans="2:5" x14ac:dyDescent="0.25">
      <c r="B99" s="13" t="s">
        <v>567</v>
      </c>
      <c r="C99" s="17">
        <v>25</v>
      </c>
      <c r="D99" s="21" t="s">
        <v>316</v>
      </c>
      <c r="E99" s="21">
        <v>6500</v>
      </c>
    </row>
    <row r="100" spans="2:5" x14ac:dyDescent="0.25">
      <c r="B100" s="13" t="s">
        <v>567</v>
      </c>
      <c r="C100" s="17">
        <v>30</v>
      </c>
      <c r="D100" s="21" t="s">
        <v>316</v>
      </c>
      <c r="E100" s="21">
        <v>6500</v>
      </c>
    </row>
    <row r="101" spans="2:5" x14ac:dyDescent="0.25">
      <c r="B101" s="13" t="s">
        <v>567</v>
      </c>
      <c r="C101" s="17">
        <v>40</v>
      </c>
      <c r="D101" s="21" t="s">
        <v>316</v>
      </c>
      <c r="E101" s="21">
        <v>6500</v>
      </c>
    </row>
    <row r="102" spans="2:5" x14ac:dyDescent="0.25">
      <c r="B102" s="13"/>
      <c r="C102" s="17"/>
      <c r="D102" s="17"/>
      <c r="E102" s="21"/>
    </row>
    <row r="103" spans="2:5" x14ac:dyDescent="0.25">
      <c r="B103" s="13"/>
      <c r="C103" s="17"/>
      <c r="D103" s="17"/>
      <c r="E103" s="21"/>
    </row>
    <row r="104" spans="2:5" x14ac:dyDescent="0.25">
      <c r="B104" s="13"/>
      <c r="C104" s="17"/>
      <c r="D104" s="17"/>
      <c r="E104" s="21"/>
    </row>
    <row r="105" spans="2:5" x14ac:dyDescent="0.25">
      <c r="B105" s="13"/>
      <c r="C105" s="17"/>
      <c r="D105" s="17"/>
      <c r="E105" s="21"/>
    </row>
    <row r="106" spans="2:5" x14ac:dyDescent="0.25">
      <c r="B106" s="13"/>
      <c r="C106" s="17"/>
      <c r="D106" s="17"/>
      <c r="E106" s="21"/>
    </row>
    <row r="107" spans="2:5" x14ac:dyDescent="0.25">
      <c r="B107" s="13"/>
      <c r="C107" s="17"/>
      <c r="D107" s="17"/>
      <c r="E107" s="21"/>
    </row>
    <row r="108" spans="2:5" x14ac:dyDescent="0.25">
      <c r="B108" s="13"/>
      <c r="C108" s="17"/>
      <c r="D108" s="17"/>
      <c r="E108" s="21"/>
    </row>
    <row r="109" spans="2:5" x14ac:dyDescent="0.25">
      <c r="B109" s="13"/>
      <c r="C109" s="17"/>
      <c r="D109" s="17"/>
      <c r="E109" s="21"/>
    </row>
    <row r="110" spans="2:5" x14ac:dyDescent="0.25">
      <c r="B110" s="13"/>
      <c r="C110" s="17"/>
      <c r="D110" s="17"/>
      <c r="E110" s="21"/>
    </row>
    <row r="111" spans="2:5" x14ac:dyDescent="0.25">
      <c r="B111" s="13"/>
      <c r="C111" s="17"/>
      <c r="D111" s="17"/>
      <c r="E111" s="21"/>
    </row>
    <row r="112" spans="2:5" x14ac:dyDescent="0.25">
      <c r="B112" s="13"/>
      <c r="C112" s="17"/>
      <c r="D112" s="17"/>
      <c r="E112" s="21"/>
    </row>
    <row r="113" spans="2:5" x14ac:dyDescent="0.25">
      <c r="B113" s="13"/>
      <c r="C113" s="17"/>
      <c r="D113" s="17"/>
      <c r="E113" s="21"/>
    </row>
    <row r="114" spans="2:5" x14ac:dyDescent="0.25">
      <c r="B114" s="13"/>
      <c r="C114" s="17"/>
      <c r="D114" s="17"/>
      <c r="E114" s="21"/>
    </row>
    <row r="115" spans="2:5" x14ac:dyDescent="0.25">
      <c r="B115" s="13"/>
      <c r="C115" s="17"/>
      <c r="D115" s="17"/>
      <c r="E115" s="21"/>
    </row>
    <row r="116" spans="2:5" x14ac:dyDescent="0.25">
      <c r="B116" s="13"/>
      <c r="C116" s="17"/>
      <c r="D116" s="17"/>
      <c r="E116" s="21"/>
    </row>
    <row r="117" spans="2:5" x14ac:dyDescent="0.25">
      <c r="B117" s="13"/>
      <c r="C117" s="17"/>
      <c r="D117" s="17"/>
      <c r="E117" s="21"/>
    </row>
    <row r="118" spans="2:5" x14ac:dyDescent="0.25">
      <c r="B118" s="13"/>
      <c r="C118" s="17"/>
      <c r="D118" s="17"/>
      <c r="E118" s="21"/>
    </row>
    <row r="119" spans="2:5" x14ac:dyDescent="0.25">
      <c r="B119" s="13"/>
      <c r="C119" s="17"/>
      <c r="D119" s="17"/>
      <c r="E119" s="21"/>
    </row>
    <row r="120" spans="2:5" x14ac:dyDescent="0.25">
      <c r="B120" s="13"/>
      <c r="C120" s="17"/>
      <c r="D120" s="17"/>
      <c r="E120" s="21"/>
    </row>
    <row r="121" spans="2:5" x14ac:dyDescent="0.25">
      <c r="B121" s="13"/>
      <c r="C121" s="17"/>
      <c r="D121" s="17"/>
      <c r="E121" s="21"/>
    </row>
    <row r="122" spans="2:5" x14ac:dyDescent="0.25">
      <c r="B122" s="13"/>
      <c r="C122" s="17"/>
      <c r="D122" s="17"/>
      <c r="E122" s="21"/>
    </row>
    <row r="123" spans="2:5" x14ac:dyDescent="0.25">
      <c r="B123" s="13"/>
      <c r="C123" s="17"/>
      <c r="D123" s="17"/>
      <c r="E123" s="21"/>
    </row>
    <row r="124" spans="2:5" x14ac:dyDescent="0.25">
      <c r="B124" s="13"/>
      <c r="C124" s="17"/>
      <c r="D124" s="17"/>
      <c r="E124" s="21"/>
    </row>
    <row r="125" spans="2:5" x14ac:dyDescent="0.25">
      <c r="B125" s="13"/>
      <c r="C125" s="17"/>
      <c r="D125" s="17"/>
      <c r="E125" s="21"/>
    </row>
    <row r="126" spans="2:5" x14ac:dyDescent="0.25">
      <c r="B126" s="13"/>
      <c r="C126" s="17"/>
      <c r="D126" s="17"/>
      <c r="E126" s="21"/>
    </row>
    <row r="127" spans="2:5" x14ac:dyDescent="0.25">
      <c r="B127" s="13"/>
      <c r="C127" s="17"/>
      <c r="D127" s="17"/>
      <c r="E127" s="21"/>
    </row>
    <row r="128" spans="2:5" x14ac:dyDescent="0.25">
      <c r="B128" s="13"/>
      <c r="C128" s="17"/>
      <c r="D128" s="17"/>
      <c r="E128" s="21"/>
    </row>
    <row r="129" spans="2:5" x14ac:dyDescent="0.25">
      <c r="B129" s="13"/>
      <c r="C129" s="17"/>
      <c r="D129" s="17"/>
      <c r="E129" s="21"/>
    </row>
    <row r="130" spans="2:5" x14ac:dyDescent="0.25">
      <c r="B130" s="13"/>
      <c r="C130" s="17"/>
      <c r="D130" s="17"/>
      <c r="E130" s="21"/>
    </row>
    <row r="131" spans="2:5" x14ac:dyDescent="0.25">
      <c r="B131" s="13"/>
      <c r="C131" s="17"/>
      <c r="D131" s="17"/>
      <c r="E131" s="21"/>
    </row>
    <row r="132" spans="2:5" x14ac:dyDescent="0.25">
      <c r="B132" s="13"/>
      <c r="C132" s="17"/>
      <c r="D132" s="17"/>
      <c r="E132" s="21"/>
    </row>
    <row r="133" spans="2:5" x14ac:dyDescent="0.25">
      <c r="B133" s="13"/>
      <c r="C133" s="17"/>
      <c r="D133" s="17"/>
      <c r="E133" s="21"/>
    </row>
    <row r="134" spans="2:5" x14ac:dyDescent="0.25">
      <c r="B134" s="13"/>
      <c r="C134" s="17"/>
      <c r="D134" s="17"/>
      <c r="E134" s="21"/>
    </row>
    <row r="135" spans="2:5" x14ac:dyDescent="0.25">
      <c r="B135" s="13"/>
      <c r="C135" s="17"/>
      <c r="D135" s="17"/>
      <c r="E135" s="21"/>
    </row>
    <row r="136" spans="2:5" x14ac:dyDescent="0.25">
      <c r="B136" s="13"/>
      <c r="C136" s="17"/>
      <c r="D136" s="17"/>
      <c r="E136" s="21"/>
    </row>
    <row r="137" spans="2:5" x14ac:dyDescent="0.25">
      <c r="B137" s="13"/>
      <c r="C137" s="17"/>
      <c r="D137" s="17"/>
      <c r="E137" s="21"/>
    </row>
    <row r="138" spans="2:5" x14ac:dyDescent="0.25">
      <c r="B138" s="13"/>
      <c r="C138" s="17"/>
      <c r="D138" s="17"/>
      <c r="E138" s="21"/>
    </row>
    <row r="139" spans="2:5" x14ac:dyDescent="0.25">
      <c r="B139" s="13"/>
      <c r="C139" s="17"/>
      <c r="D139" s="17"/>
      <c r="E139" s="21"/>
    </row>
    <row r="140" spans="2:5" x14ac:dyDescent="0.25">
      <c r="B140" s="13"/>
      <c r="C140" s="17"/>
      <c r="D140" s="17"/>
      <c r="E140" s="21"/>
    </row>
    <row r="141" spans="2:5" x14ac:dyDescent="0.25">
      <c r="B141" s="13"/>
      <c r="C141" s="17"/>
      <c r="D141" s="17"/>
      <c r="E141" s="21"/>
    </row>
    <row r="142" spans="2:5" x14ac:dyDescent="0.25">
      <c r="B142" s="13"/>
      <c r="C142" s="17"/>
      <c r="D142" s="17"/>
      <c r="E142" s="21"/>
    </row>
    <row r="143" spans="2:5" x14ac:dyDescent="0.25">
      <c r="B143" s="13"/>
      <c r="C143" s="17"/>
      <c r="D143" s="17"/>
      <c r="E143" s="21"/>
    </row>
    <row r="144" spans="2:5" x14ac:dyDescent="0.25">
      <c r="B144" s="13"/>
      <c r="C144" s="17"/>
      <c r="D144" s="17"/>
      <c r="E144" s="21"/>
    </row>
    <row r="145" spans="2:5" x14ac:dyDescent="0.25">
      <c r="B145" s="13"/>
      <c r="C145" s="17"/>
      <c r="D145" s="17"/>
      <c r="E145" s="21"/>
    </row>
    <row r="146" spans="2:5" x14ac:dyDescent="0.25">
      <c r="B146" s="13"/>
      <c r="C146" s="17"/>
      <c r="D146" s="17"/>
      <c r="E146" s="21"/>
    </row>
    <row r="147" spans="2:5" x14ac:dyDescent="0.25">
      <c r="B147" s="13"/>
      <c r="C147" s="17"/>
      <c r="D147" s="17"/>
      <c r="E147" s="21"/>
    </row>
    <row r="148" spans="2:5" x14ac:dyDescent="0.25">
      <c r="B148" s="13"/>
      <c r="C148" s="17"/>
      <c r="D148" s="17"/>
      <c r="E148" s="21"/>
    </row>
    <row r="149" spans="2:5" x14ac:dyDescent="0.25">
      <c r="B149" s="13"/>
      <c r="C149" s="17"/>
      <c r="D149" s="17"/>
      <c r="E149" s="21"/>
    </row>
    <row r="150" spans="2:5" x14ac:dyDescent="0.25">
      <c r="B150" s="13"/>
      <c r="C150" s="17"/>
      <c r="D150" s="17"/>
      <c r="E150" s="21"/>
    </row>
    <row r="151" spans="2:5" x14ac:dyDescent="0.25">
      <c r="B151" s="13"/>
      <c r="C151" s="17"/>
      <c r="D151" s="17"/>
      <c r="E151" s="21"/>
    </row>
    <row r="152" spans="2:5" x14ac:dyDescent="0.25">
      <c r="B152" s="13"/>
      <c r="C152" s="17"/>
      <c r="D152" s="17"/>
      <c r="E152" s="21"/>
    </row>
    <row r="153" spans="2:5" x14ac:dyDescent="0.25">
      <c r="B153" s="13"/>
      <c r="C153" s="17"/>
      <c r="D153" s="17"/>
      <c r="E153" s="21"/>
    </row>
    <row r="154" spans="2:5" x14ac:dyDescent="0.25">
      <c r="B154" s="13"/>
      <c r="C154" s="17"/>
      <c r="D154" s="17"/>
      <c r="E154" s="21"/>
    </row>
    <row r="155" spans="2:5" x14ac:dyDescent="0.25">
      <c r="B155" s="13"/>
      <c r="C155" s="17"/>
      <c r="D155" s="17"/>
      <c r="E155" s="21"/>
    </row>
    <row r="156" spans="2:5" x14ac:dyDescent="0.25">
      <c r="B156" s="13"/>
      <c r="C156" s="17"/>
      <c r="D156" s="17"/>
      <c r="E156" s="21"/>
    </row>
    <row r="157" spans="2:5" x14ac:dyDescent="0.25">
      <c r="B157" s="13"/>
      <c r="C157" s="17"/>
      <c r="D157" s="17"/>
      <c r="E157" s="21"/>
    </row>
    <row r="158" spans="2:5" x14ac:dyDescent="0.25">
      <c r="B158" s="13"/>
      <c r="C158" s="17"/>
      <c r="D158" s="17"/>
      <c r="E158" s="21"/>
    </row>
    <row r="159" spans="2:5" x14ac:dyDescent="0.25">
      <c r="B159" s="13"/>
      <c r="C159" s="17"/>
      <c r="D159" s="17"/>
      <c r="E159" s="21"/>
    </row>
    <row r="160" spans="2:5" x14ac:dyDescent="0.25">
      <c r="B160" s="13"/>
      <c r="C160" s="17"/>
      <c r="D160" s="17"/>
      <c r="E160" s="21"/>
    </row>
    <row r="161" spans="2:5" x14ac:dyDescent="0.25">
      <c r="B161" s="13"/>
      <c r="C161" s="17"/>
      <c r="D161" s="17"/>
      <c r="E161" s="21"/>
    </row>
    <row r="162" spans="2:5" x14ac:dyDescent="0.25">
      <c r="B162" s="13"/>
      <c r="C162" s="17"/>
      <c r="D162" s="17"/>
      <c r="E162" s="21"/>
    </row>
    <row r="163" spans="2:5" x14ac:dyDescent="0.25">
      <c r="B163" s="13"/>
      <c r="C163" s="17"/>
      <c r="D163" s="17"/>
      <c r="E163" s="21"/>
    </row>
    <row r="164" spans="2:5" x14ac:dyDescent="0.25">
      <c r="B164" s="13"/>
      <c r="C164" s="17"/>
      <c r="D164" s="17"/>
      <c r="E164" s="21"/>
    </row>
    <row r="165" spans="2:5" x14ac:dyDescent="0.25">
      <c r="B165" s="13"/>
      <c r="C165" s="17"/>
      <c r="D165" s="17"/>
      <c r="E165" s="21"/>
    </row>
    <row r="166" spans="2:5" x14ac:dyDescent="0.25">
      <c r="B166" s="13"/>
      <c r="C166" s="17"/>
      <c r="D166" s="17"/>
      <c r="E166" s="21"/>
    </row>
    <row r="167" spans="2:5" x14ac:dyDescent="0.25">
      <c r="B167" s="13"/>
      <c r="C167" s="17"/>
      <c r="D167" s="17"/>
      <c r="E167" s="21"/>
    </row>
    <row r="168" spans="2:5" x14ac:dyDescent="0.25">
      <c r="B168" s="13"/>
      <c r="C168" s="17"/>
      <c r="D168" s="17"/>
      <c r="E168" s="21"/>
    </row>
    <row r="169" spans="2:5" x14ac:dyDescent="0.25">
      <c r="B169" s="13"/>
      <c r="C169" s="17"/>
      <c r="D169" s="17"/>
      <c r="E169" s="21"/>
    </row>
    <row r="170" spans="2:5" x14ac:dyDescent="0.25">
      <c r="B170" s="13"/>
      <c r="C170" s="17"/>
      <c r="D170" s="17"/>
      <c r="E170" s="21"/>
    </row>
    <row r="171" spans="2:5" x14ac:dyDescent="0.25">
      <c r="B171" s="13"/>
      <c r="C171" s="17"/>
      <c r="D171" s="17"/>
      <c r="E171" s="21"/>
    </row>
    <row r="172" spans="2:5" x14ac:dyDescent="0.25">
      <c r="B172" s="13"/>
      <c r="C172" s="17"/>
      <c r="D172" s="17"/>
      <c r="E172" s="21"/>
    </row>
    <row r="173" spans="2:5" x14ac:dyDescent="0.25">
      <c r="B173" s="13"/>
      <c r="C173" s="17"/>
      <c r="D173" s="17"/>
      <c r="E173" s="21"/>
    </row>
    <row r="174" spans="2:5" x14ac:dyDescent="0.25">
      <c r="B174" s="13"/>
      <c r="C174" s="17"/>
      <c r="D174" s="17"/>
      <c r="E174" s="21"/>
    </row>
    <row r="175" spans="2:5" x14ac:dyDescent="0.25">
      <c r="B175" s="13"/>
      <c r="C175" s="17"/>
      <c r="D175" s="17"/>
      <c r="E175" s="21"/>
    </row>
    <row r="176" spans="2:5" x14ac:dyDescent="0.25">
      <c r="B176" s="13"/>
      <c r="C176" s="17"/>
      <c r="D176" s="17"/>
      <c r="E176" s="21"/>
    </row>
    <row r="177" spans="2:5" x14ac:dyDescent="0.25">
      <c r="B177" s="13"/>
      <c r="C177" s="17"/>
      <c r="D177" s="17"/>
      <c r="E177" s="21"/>
    </row>
    <row r="178" spans="2:5" x14ac:dyDescent="0.25">
      <c r="B178" s="13"/>
      <c r="C178" s="17"/>
      <c r="D178" s="17"/>
      <c r="E178" s="21"/>
    </row>
    <row r="179" spans="2:5" x14ac:dyDescent="0.25">
      <c r="B179" s="13"/>
      <c r="C179" s="17"/>
      <c r="D179" s="17"/>
      <c r="E179" s="21"/>
    </row>
    <row r="180" spans="2:5" x14ac:dyDescent="0.25">
      <c r="B180" s="13"/>
      <c r="C180" s="17"/>
      <c r="D180" s="17"/>
      <c r="E180" s="21"/>
    </row>
    <row r="181" spans="2:5" x14ac:dyDescent="0.25">
      <c r="B181" s="13"/>
      <c r="C181" s="17"/>
      <c r="D181" s="17"/>
      <c r="E181" s="21"/>
    </row>
    <row r="182" spans="2:5" x14ac:dyDescent="0.25">
      <c r="B182" s="13"/>
      <c r="C182" s="17"/>
      <c r="D182" s="17"/>
      <c r="E182" s="21"/>
    </row>
    <row r="183" spans="2:5" x14ac:dyDescent="0.25">
      <c r="B183" s="13"/>
      <c r="C183" s="17"/>
      <c r="D183" s="17"/>
      <c r="E183" s="21"/>
    </row>
    <row r="184" spans="2:5" x14ac:dyDescent="0.25">
      <c r="B184" s="13"/>
      <c r="C184" s="17"/>
      <c r="D184" s="17"/>
      <c r="E184" s="21"/>
    </row>
    <row r="185" spans="2:5" x14ac:dyDescent="0.25">
      <c r="B185" s="13"/>
      <c r="C185" s="17"/>
      <c r="D185" s="17"/>
      <c r="E185" s="21"/>
    </row>
    <row r="186" spans="2:5" x14ac:dyDescent="0.25">
      <c r="B186" s="13"/>
      <c r="C186" s="17"/>
      <c r="D186" s="17"/>
      <c r="E186" s="21"/>
    </row>
    <row r="187" spans="2:5" x14ac:dyDescent="0.25">
      <c r="B187" s="13"/>
      <c r="C187" s="17"/>
      <c r="D187" s="17"/>
      <c r="E187" s="21"/>
    </row>
    <row r="188" spans="2:5" x14ac:dyDescent="0.25">
      <c r="B188" s="13"/>
      <c r="C188" s="17"/>
      <c r="D188" s="17"/>
      <c r="E188" s="21"/>
    </row>
    <row r="189" spans="2:5" x14ac:dyDescent="0.25">
      <c r="B189" s="13"/>
      <c r="C189" s="17"/>
      <c r="D189" s="17"/>
      <c r="E189" s="21"/>
    </row>
    <row r="190" spans="2:5" x14ac:dyDescent="0.25">
      <c r="B190" s="13"/>
      <c r="C190" s="17"/>
      <c r="D190" s="17"/>
      <c r="E190" s="21"/>
    </row>
    <row r="191" spans="2:5" x14ac:dyDescent="0.25">
      <c r="B191" s="13"/>
      <c r="C191" s="17"/>
      <c r="D191" s="17"/>
      <c r="E191" s="21"/>
    </row>
    <row r="192" spans="2:5" x14ac:dyDescent="0.25">
      <c r="B192" s="13"/>
      <c r="C192" s="17"/>
      <c r="D192" s="17"/>
      <c r="E192" s="21"/>
    </row>
    <row r="193" spans="2:5" x14ac:dyDescent="0.25">
      <c r="B193" s="13"/>
      <c r="C193" s="17"/>
      <c r="D193" s="17"/>
      <c r="E193" s="21"/>
    </row>
    <row r="194" spans="2:5" x14ac:dyDescent="0.25">
      <c r="B194" s="13"/>
      <c r="C194" s="17"/>
      <c r="D194" s="17"/>
      <c r="E194" s="21"/>
    </row>
    <row r="195" spans="2:5" x14ac:dyDescent="0.25">
      <c r="B195" s="13"/>
      <c r="C195" s="17"/>
      <c r="D195" s="17"/>
      <c r="E195" s="21"/>
    </row>
    <row r="196" spans="2:5" x14ac:dyDescent="0.25">
      <c r="B196" s="13"/>
      <c r="C196" s="17"/>
      <c r="D196" s="17"/>
      <c r="E196" s="21"/>
    </row>
    <row r="197" spans="2:5" x14ac:dyDescent="0.25">
      <c r="B197" s="13"/>
      <c r="C197" s="17"/>
      <c r="D197" s="17"/>
      <c r="E197" s="21"/>
    </row>
    <row r="198" spans="2:5" x14ac:dyDescent="0.25">
      <c r="B198" s="13"/>
      <c r="C198" s="17"/>
      <c r="D198" s="17"/>
      <c r="E198" s="21"/>
    </row>
    <row r="199" spans="2:5" x14ac:dyDescent="0.25">
      <c r="B199" s="13"/>
      <c r="C199" s="17"/>
      <c r="D199" s="17"/>
      <c r="E199" s="21"/>
    </row>
    <row r="200" spans="2:5" x14ac:dyDescent="0.25">
      <c r="B200" s="13"/>
      <c r="C200" s="17"/>
      <c r="D200" s="17"/>
      <c r="E200" s="21"/>
    </row>
    <row r="201" spans="2:5" x14ac:dyDescent="0.25">
      <c r="B201" s="13"/>
      <c r="C201" s="17"/>
      <c r="D201" s="17"/>
      <c r="E201" s="21"/>
    </row>
    <row r="202" spans="2:5" x14ac:dyDescent="0.25">
      <c r="B202" s="13"/>
      <c r="C202" s="17"/>
      <c r="D202" s="17"/>
      <c r="E202" s="21"/>
    </row>
    <row r="203" spans="2:5" x14ac:dyDescent="0.25">
      <c r="B203" s="13"/>
      <c r="C203" s="17"/>
      <c r="D203" s="17"/>
      <c r="E203" s="21"/>
    </row>
    <row r="204" spans="2:5" x14ac:dyDescent="0.25">
      <c r="B204" s="13"/>
      <c r="C204" s="17"/>
      <c r="D204" s="17"/>
      <c r="E204" s="21"/>
    </row>
    <row r="205" spans="2:5" x14ac:dyDescent="0.25">
      <c r="B205" s="13"/>
      <c r="C205" s="17"/>
      <c r="D205" s="17"/>
      <c r="E205" s="21"/>
    </row>
    <row r="206" spans="2:5" x14ac:dyDescent="0.25">
      <c r="B206" s="13"/>
      <c r="C206" s="17"/>
      <c r="D206" s="17"/>
      <c r="E206" s="21"/>
    </row>
    <row r="207" spans="2:5" x14ac:dyDescent="0.25">
      <c r="B207" s="13"/>
      <c r="C207" s="17"/>
      <c r="D207" s="17"/>
      <c r="E207" s="21"/>
    </row>
  </sheetData>
  <sortState ref="B4:E100">
    <sortCondition ref="B4:B100"/>
    <sortCondition ref="E4:E100"/>
    <sortCondition ref="D4:D100"/>
    <sortCondition ref="C4:C100"/>
  </sortState>
  <phoneticPr fontId="4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showGridLines="0" topLeftCell="B1" workbookViewId="0">
      <selection activeCell="D2" sqref="D2"/>
    </sheetView>
  </sheetViews>
  <sheetFormatPr defaultRowHeight="12.5" x14ac:dyDescent="0.25"/>
  <cols>
    <col min="3" max="3" width="15.54296875" customWidth="1"/>
    <col min="4" max="4" width="12.1796875" bestFit="1" customWidth="1"/>
    <col min="9" max="9" width="11.54296875" bestFit="1" customWidth="1"/>
    <col min="11" max="11" width="10.1796875" bestFit="1" customWidth="1"/>
  </cols>
  <sheetData>
    <row r="1" spans="1:15" ht="13" x14ac:dyDescent="0.3">
      <c r="C1" s="14" t="s">
        <v>252</v>
      </c>
      <c r="O1" s="46" t="s">
        <v>434</v>
      </c>
    </row>
    <row r="2" spans="1:15" x14ac:dyDescent="0.25">
      <c r="C2" s="63" t="s">
        <v>471</v>
      </c>
      <c r="D2" s="64"/>
      <c r="E2" s="79" t="s">
        <v>592</v>
      </c>
      <c r="H2" s="63" t="s">
        <v>483</v>
      </c>
      <c r="I2" s="64"/>
      <c r="K2" s="63" t="s">
        <v>479</v>
      </c>
      <c r="M2" s="65" t="s">
        <v>595</v>
      </c>
      <c r="N2" s="75" t="s">
        <v>586</v>
      </c>
      <c r="O2" s="74"/>
    </row>
    <row r="3" spans="1:15" x14ac:dyDescent="0.25">
      <c r="C3" s="63" t="s">
        <v>472</v>
      </c>
      <c r="D3" s="64"/>
      <c r="E3" s="79" t="s">
        <v>592</v>
      </c>
      <c r="H3" s="63" t="s">
        <v>591</v>
      </c>
      <c r="I3" s="64"/>
      <c r="K3" s="63" t="s">
        <v>487</v>
      </c>
      <c r="N3" s="74"/>
      <c r="O3" s="74"/>
    </row>
    <row r="4" spans="1:15" x14ac:dyDescent="0.25">
      <c r="C4" s="63" t="s">
        <v>473</v>
      </c>
      <c r="D4" s="40"/>
      <c r="H4" s="63" t="s">
        <v>485</v>
      </c>
      <c r="I4" s="64"/>
      <c r="J4" s="79" t="s">
        <v>592</v>
      </c>
      <c r="K4" s="63" t="s">
        <v>386</v>
      </c>
      <c r="O4" s="46"/>
    </row>
    <row r="5" spans="1:15" x14ac:dyDescent="0.25">
      <c r="C5" s="63" t="s">
        <v>481</v>
      </c>
      <c r="D5" s="64"/>
      <c r="E5" s="79" t="s">
        <v>592</v>
      </c>
      <c r="H5" s="63" t="s">
        <v>486</v>
      </c>
      <c r="I5" s="64"/>
      <c r="J5" s="79" t="s">
        <v>593</v>
      </c>
      <c r="K5" s="63" t="s">
        <v>449</v>
      </c>
      <c r="O5" s="46"/>
    </row>
    <row r="6" spans="1:15" x14ac:dyDescent="0.25">
      <c r="C6" s="65" t="s">
        <v>482</v>
      </c>
      <c r="D6" s="64"/>
      <c r="H6" s="63" t="s">
        <v>484</v>
      </c>
      <c r="I6" s="64"/>
      <c r="K6" s="64"/>
      <c r="L6" s="79" t="s">
        <v>594</v>
      </c>
    </row>
    <row r="8" spans="1:15" ht="20" x14ac:dyDescent="0.25">
      <c r="A8" s="67"/>
      <c r="B8" s="49" t="s">
        <v>470</v>
      </c>
      <c r="C8" s="49" t="s">
        <v>246</v>
      </c>
      <c r="D8" s="49" t="s">
        <v>247</v>
      </c>
      <c r="E8" s="49" t="s">
        <v>448</v>
      </c>
      <c r="F8" s="48" t="s">
        <v>443</v>
      </c>
      <c r="G8" s="49" t="s">
        <v>248</v>
      </c>
      <c r="H8" s="49" t="s">
        <v>474</v>
      </c>
      <c r="I8" s="49" t="s">
        <v>475</v>
      </c>
      <c r="J8" s="18"/>
    </row>
    <row r="9" spans="1:15" x14ac:dyDescent="0.25">
      <c r="A9" s="66">
        <f t="shared" ref="A9:A40" ca="1" si="0">RAND()</f>
        <v>0.11802567810611908</v>
      </c>
      <c r="B9" s="17">
        <v>123</v>
      </c>
      <c r="C9" s="13" t="s">
        <v>468</v>
      </c>
      <c r="D9" s="13" t="s">
        <v>469</v>
      </c>
      <c r="E9" s="13" t="s">
        <v>449</v>
      </c>
      <c r="F9" s="17">
        <v>21</v>
      </c>
      <c r="G9" s="17">
        <v>1.9</v>
      </c>
      <c r="H9" s="17">
        <v>12</v>
      </c>
      <c r="I9" t="s">
        <v>476</v>
      </c>
    </row>
    <row r="10" spans="1:15" x14ac:dyDescent="0.25">
      <c r="A10" s="66">
        <f t="shared" ca="1" si="0"/>
        <v>0.57956630274894272</v>
      </c>
      <c r="B10" s="17">
        <v>115</v>
      </c>
      <c r="C10" s="13" t="s">
        <v>266</v>
      </c>
      <c r="D10" s="13" t="s">
        <v>413</v>
      </c>
      <c r="E10" s="13" t="s">
        <v>449</v>
      </c>
      <c r="F10" s="17">
        <v>3</v>
      </c>
      <c r="G10" s="17">
        <v>1</v>
      </c>
      <c r="H10" s="17">
        <v>12</v>
      </c>
      <c r="I10" t="s">
        <v>476</v>
      </c>
    </row>
    <row r="11" spans="1:15" x14ac:dyDescent="0.25">
      <c r="A11" s="66">
        <f t="shared" ca="1" si="0"/>
        <v>0.41660353974304121</v>
      </c>
      <c r="B11" s="17">
        <v>218</v>
      </c>
      <c r="C11" s="13" t="s">
        <v>412</v>
      </c>
      <c r="D11" s="13" t="s">
        <v>421</v>
      </c>
      <c r="E11" s="13" t="s">
        <v>450</v>
      </c>
      <c r="F11" s="17">
        <v>90</v>
      </c>
      <c r="G11" s="17">
        <v>0.6</v>
      </c>
      <c r="H11" s="17">
        <v>7</v>
      </c>
      <c r="I11" t="s">
        <v>478</v>
      </c>
    </row>
    <row r="12" spans="1:15" x14ac:dyDescent="0.25">
      <c r="A12" s="66">
        <f t="shared" ca="1" si="0"/>
        <v>0.53869725192131868</v>
      </c>
      <c r="B12" s="17">
        <v>130</v>
      </c>
      <c r="C12" s="13" t="s">
        <v>278</v>
      </c>
      <c r="D12" s="13" t="s">
        <v>380</v>
      </c>
      <c r="E12" s="13" t="s">
        <v>449</v>
      </c>
      <c r="F12" s="17">
        <v>3</v>
      </c>
      <c r="G12" s="17">
        <v>0.8</v>
      </c>
      <c r="H12" s="17">
        <v>12</v>
      </c>
      <c r="I12" t="s">
        <v>478</v>
      </c>
    </row>
    <row r="13" spans="1:15" x14ac:dyDescent="0.25">
      <c r="A13" s="66">
        <f t="shared" ca="1" si="0"/>
        <v>0.33348276996600967</v>
      </c>
      <c r="B13" s="17">
        <v>210</v>
      </c>
      <c r="C13" s="13" t="s">
        <v>466</v>
      </c>
      <c r="D13" s="13" t="s">
        <v>380</v>
      </c>
      <c r="E13" s="13" t="s">
        <v>450</v>
      </c>
      <c r="F13" s="17">
        <v>90</v>
      </c>
      <c r="G13" s="17">
        <v>0.3</v>
      </c>
      <c r="H13" s="17">
        <v>6</v>
      </c>
      <c r="I13" t="s">
        <v>476</v>
      </c>
    </row>
    <row r="14" spans="1:15" x14ac:dyDescent="0.25">
      <c r="A14" s="66">
        <f t="shared" ca="1" si="0"/>
        <v>0.97606287985121354</v>
      </c>
      <c r="B14" s="17">
        <v>104</v>
      </c>
      <c r="C14" s="13" t="s">
        <v>272</v>
      </c>
      <c r="D14" s="13" t="s">
        <v>386</v>
      </c>
      <c r="E14" s="13" t="s">
        <v>449</v>
      </c>
      <c r="F14" s="17">
        <v>3</v>
      </c>
      <c r="G14" s="17">
        <v>1.5</v>
      </c>
      <c r="H14" s="17">
        <v>12</v>
      </c>
      <c r="I14" t="s">
        <v>478</v>
      </c>
    </row>
    <row r="15" spans="1:15" x14ac:dyDescent="0.25">
      <c r="A15" s="66">
        <f t="shared" ca="1" si="0"/>
        <v>0.16580837249047997</v>
      </c>
      <c r="B15" s="17">
        <v>207</v>
      </c>
      <c r="C15" s="13" t="s">
        <v>254</v>
      </c>
      <c r="D15" s="13" t="s">
        <v>380</v>
      </c>
      <c r="E15" s="13" t="s">
        <v>450</v>
      </c>
      <c r="F15" s="17">
        <v>30</v>
      </c>
      <c r="G15" s="17">
        <v>0.4</v>
      </c>
      <c r="H15" s="17">
        <v>5</v>
      </c>
      <c r="I15" t="s">
        <v>480</v>
      </c>
    </row>
    <row r="16" spans="1:15" x14ac:dyDescent="0.25">
      <c r="A16" s="66">
        <f t="shared" ca="1" si="0"/>
        <v>4.0465206348167526E-2</v>
      </c>
      <c r="B16" s="17">
        <v>203</v>
      </c>
      <c r="C16" s="13" t="s">
        <v>265</v>
      </c>
      <c r="D16" s="13" t="s">
        <v>387</v>
      </c>
      <c r="E16" s="13" t="s">
        <v>450</v>
      </c>
      <c r="F16" s="17">
        <v>30</v>
      </c>
      <c r="G16" s="17">
        <v>0.6</v>
      </c>
      <c r="H16" s="17">
        <v>3</v>
      </c>
      <c r="I16" t="s">
        <v>476</v>
      </c>
    </row>
    <row r="17" spans="1:9" x14ac:dyDescent="0.25">
      <c r="A17" s="66">
        <f t="shared" ca="1" si="0"/>
        <v>0.16636058982397439</v>
      </c>
      <c r="B17" s="17">
        <v>102</v>
      </c>
      <c r="C17" s="13" t="s">
        <v>283</v>
      </c>
      <c r="D17" s="13" t="s">
        <v>386</v>
      </c>
      <c r="E17" s="13" t="s">
        <v>449</v>
      </c>
      <c r="F17" s="17">
        <v>7</v>
      </c>
      <c r="G17" s="17">
        <v>2</v>
      </c>
      <c r="H17" s="17">
        <v>5</v>
      </c>
      <c r="I17" t="s">
        <v>480</v>
      </c>
    </row>
    <row r="18" spans="1:9" x14ac:dyDescent="0.25">
      <c r="A18" s="66">
        <f t="shared" ca="1" si="0"/>
        <v>0.4658534428734642</v>
      </c>
      <c r="B18" s="17">
        <v>216</v>
      </c>
      <c r="C18" s="13" t="s">
        <v>286</v>
      </c>
      <c r="D18" s="13" t="s">
        <v>380</v>
      </c>
      <c r="E18" s="13" t="s">
        <v>450</v>
      </c>
      <c r="F18" s="17">
        <v>30</v>
      </c>
      <c r="G18" s="17">
        <v>0.5</v>
      </c>
      <c r="H18" s="17">
        <v>7</v>
      </c>
      <c r="I18" t="s">
        <v>476</v>
      </c>
    </row>
    <row r="19" spans="1:9" x14ac:dyDescent="0.25">
      <c r="A19" s="66">
        <f t="shared" ca="1" si="0"/>
        <v>0.47491153753926385</v>
      </c>
      <c r="B19" s="17">
        <v>214</v>
      </c>
      <c r="C19" s="13" t="s">
        <v>264</v>
      </c>
      <c r="D19" s="13" t="s">
        <v>385</v>
      </c>
      <c r="E19" s="13" t="s">
        <v>450</v>
      </c>
      <c r="F19" s="17">
        <v>90</v>
      </c>
      <c r="G19" s="17">
        <v>5.4</v>
      </c>
      <c r="H19" s="17">
        <v>6</v>
      </c>
      <c r="I19" t="s">
        <v>476</v>
      </c>
    </row>
    <row r="20" spans="1:9" x14ac:dyDescent="0.25">
      <c r="A20" s="66">
        <f t="shared" ca="1" si="0"/>
        <v>0.84053318994192572</v>
      </c>
      <c r="B20" s="17">
        <v>205</v>
      </c>
      <c r="C20" s="13" t="s">
        <v>269</v>
      </c>
      <c r="D20" s="13" t="s">
        <v>380</v>
      </c>
      <c r="E20" s="13" t="s">
        <v>450</v>
      </c>
      <c r="F20" s="17">
        <v>365</v>
      </c>
      <c r="G20" s="17">
        <v>2.2999999999999998</v>
      </c>
      <c r="H20" s="17">
        <v>6</v>
      </c>
      <c r="I20" t="s">
        <v>478</v>
      </c>
    </row>
    <row r="21" spans="1:9" x14ac:dyDescent="0.25">
      <c r="A21" s="66">
        <f t="shared" ca="1" si="0"/>
        <v>0.116034082503499</v>
      </c>
      <c r="B21" s="17">
        <v>111</v>
      </c>
      <c r="C21" s="13" t="s">
        <v>280</v>
      </c>
      <c r="D21" s="13" t="s">
        <v>417</v>
      </c>
      <c r="E21" s="13" t="s">
        <v>449</v>
      </c>
      <c r="F21" s="17">
        <v>90</v>
      </c>
      <c r="G21" s="17">
        <v>3.7</v>
      </c>
      <c r="H21" s="17">
        <v>12</v>
      </c>
      <c r="I21" t="s">
        <v>479</v>
      </c>
    </row>
    <row r="22" spans="1:9" x14ac:dyDescent="0.25">
      <c r="A22" s="66">
        <f t="shared" ca="1" si="0"/>
        <v>0.12332634513077512</v>
      </c>
      <c r="B22" s="17">
        <v>212</v>
      </c>
      <c r="C22" s="13" t="s">
        <v>285</v>
      </c>
      <c r="D22" s="13" t="s">
        <v>380</v>
      </c>
      <c r="E22" s="13" t="s">
        <v>450</v>
      </c>
      <c r="F22" s="17">
        <v>30</v>
      </c>
      <c r="G22" s="17">
        <v>1.4</v>
      </c>
      <c r="H22" s="17">
        <v>5</v>
      </c>
      <c r="I22" t="s">
        <v>477</v>
      </c>
    </row>
    <row r="23" spans="1:9" x14ac:dyDescent="0.25">
      <c r="A23" s="66">
        <f t="shared" ca="1" si="0"/>
        <v>0.66575471859478275</v>
      </c>
      <c r="B23" s="17">
        <v>211</v>
      </c>
      <c r="C23" s="13" t="s">
        <v>268</v>
      </c>
      <c r="D23" s="13" t="s">
        <v>380</v>
      </c>
      <c r="E23" s="13" t="s">
        <v>450</v>
      </c>
      <c r="F23" s="17">
        <v>365</v>
      </c>
      <c r="G23" s="17">
        <v>2.2000000000000002</v>
      </c>
      <c r="H23" s="17">
        <v>6</v>
      </c>
      <c r="I23" t="s">
        <v>476</v>
      </c>
    </row>
    <row r="24" spans="1:9" x14ac:dyDescent="0.25">
      <c r="A24" s="66">
        <f t="shared" ca="1" si="0"/>
        <v>0.17030753882182281</v>
      </c>
      <c r="B24" s="17">
        <v>112</v>
      </c>
      <c r="C24" s="13" t="s">
        <v>279</v>
      </c>
      <c r="D24" s="13" t="s">
        <v>416</v>
      </c>
      <c r="E24" s="13" t="s">
        <v>449</v>
      </c>
      <c r="F24" s="17">
        <v>90</v>
      </c>
      <c r="G24" s="17">
        <v>3.4</v>
      </c>
      <c r="H24" s="17">
        <v>3</v>
      </c>
      <c r="I24" t="s">
        <v>478</v>
      </c>
    </row>
    <row r="25" spans="1:9" x14ac:dyDescent="0.25">
      <c r="A25" s="66">
        <f t="shared" ca="1" si="0"/>
        <v>4.4366949769846786E-2</v>
      </c>
      <c r="B25" s="17">
        <v>129</v>
      </c>
      <c r="C25" s="13" t="s">
        <v>276</v>
      </c>
      <c r="D25" s="13" t="s">
        <v>419</v>
      </c>
      <c r="E25" s="13" t="s">
        <v>449</v>
      </c>
      <c r="F25" s="17">
        <v>7</v>
      </c>
      <c r="G25" s="17">
        <v>2</v>
      </c>
      <c r="H25" s="17">
        <v>12</v>
      </c>
      <c r="I25" t="s">
        <v>478</v>
      </c>
    </row>
    <row r="26" spans="1:9" x14ac:dyDescent="0.25">
      <c r="A26" s="66">
        <f t="shared" ca="1" si="0"/>
        <v>0.42001560113747116</v>
      </c>
      <c r="B26" s="17">
        <v>107</v>
      </c>
      <c r="C26" s="13" t="s">
        <v>414</v>
      </c>
      <c r="D26" s="13" t="s">
        <v>415</v>
      </c>
      <c r="E26" s="13" t="s">
        <v>449</v>
      </c>
      <c r="F26" s="17">
        <v>4</v>
      </c>
      <c r="G26" s="17">
        <v>2.7</v>
      </c>
      <c r="H26" s="17">
        <v>6</v>
      </c>
      <c r="I26" t="s">
        <v>478</v>
      </c>
    </row>
    <row r="27" spans="1:9" x14ac:dyDescent="0.25">
      <c r="A27" s="66">
        <f t="shared" ca="1" si="0"/>
        <v>0.38359354282681379</v>
      </c>
      <c r="B27" s="17">
        <v>128</v>
      </c>
      <c r="C27" s="13" t="s">
        <v>250</v>
      </c>
      <c r="D27" s="13" t="s">
        <v>384</v>
      </c>
      <c r="E27" s="13" t="s">
        <v>449</v>
      </c>
      <c r="F27" s="17">
        <v>5</v>
      </c>
      <c r="G27" s="17">
        <v>1.7</v>
      </c>
      <c r="H27" s="17">
        <v>12</v>
      </c>
      <c r="I27" t="s">
        <v>477</v>
      </c>
    </row>
    <row r="28" spans="1:9" x14ac:dyDescent="0.25">
      <c r="A28" s="66">
        <f t="shared" ca="1" si="0"/>
        <v>0.18017801789174503</v>
      </c>
      <c r="B28" s="17">
        <v>126</v>
      </c>
      <c r="C28" s="13" t="s">
        <v>249</v>
      </c>
      <c r="D28" s="13" t="s">
        <v>380</v>
      </c>
      <c r="E28" s="13" t="s">
        <v>449</v>
      </c>
      <c r="F28" s="17">
        <v>21</v>
      </c>
      <c r="G28" s="17">
        <v>1.3</v>
      </c>
      <c r="H28" s="17">
        <v>12</v>
      </c>
      <c r="I28" t="s">
        <v>476</v>
      </c>
    </row>
    <row r="29" spans="1:9" x14ac:dyDescent="0.25">
      <c r="A29" s="66">
        <f t="shared" ca="1" si="0"/>
        <v>0.61527232226157103</v>
      </c>
      <c r="B29" s="17">
        <v>114</v>
      </c>
      <c r="C29" s="13" t="s">
        <v>441</v>
      </c>
      <c r="D29" s="13" t="s">
        <v>421</v>
      </c>
      <c r="E29" s="13" t="s">
        <v>449</v>
      </c>
      <c r="F29" s="17">
        <v>21</v>
      </c>
      <c r="G29" s="17">
        <v>4.0999999999999996</v>
      </c>
      <c r="H29" s="17">
        <v>6</v>
      </c>
      <c r="I29" t="s">
        <v>479</v>
      </c>
    </row>
    <row r="30" spans="1:9" x14ac:dyDescent="0.25">
      <c r="A30" s="66">
        <f t="shared" ca="1" si="0"/>
        <v>0.5252831279286202</v>
      </c>
      <c r="B30" s="17">
        <v>220</v>
      </c>
      <c r="C30" s="13" t="s">
        <v>258</v>
      </c>
      <c r="D30" s="13" t="s">
        <v>380</v>
      </c>
      <c r="E30" s="13" t="s">
        <v>450</v>
      </c>
      <c r="F30" s="17">
        <v>5</v>
      </c>
      <c r="G30" s="17">
        <v>1.8</v>
      </c>
      <c r="H30" s="17">
        <v>7</v>
      </c>
      <c r="I30" t="s">
        <v>478</v>
      </c>
    </row>
    <row r="31" spans="1:9" x14ac:dyDescent="0.25">
      <c r="A31" s="66">
        <f t="shared" ca="1" si="0"/>
        <v>0.58950986905041414</v>
      </c>
      <c r="B31" s="17">
        <v>125</v>
      </c>
      <c r="C31" s="13" t="s">
        <v>438</v>
      </c>
      <c r="D31" s="13" t="s">
        <v>439</v>
      </c>
      <c r="E31" s="13" t="s">
        <v>449</v>
      </c>
      <c r="F31" s="17">
        <v>21</v>
      </c>
      <c r="G31" s="17">
        <v>3.1</v>
      </c>
      <c r="H31" s="17">
        <v>5</v>
      </c>
      <c r="I31" t="s">
        <v>477</v>
      </c>
    </row>
    <row r="32" spans="1:9" x14ac:dyDescent="0.25">
      <c r="A32" s="66">
        <f t="shared" ca="1" si="0"/>
        <v>0.948425973576416</v>
      </c>
      <c r="B32" s="17">
        <v>103</v>
      </c>
      <c r="C32" s="13" t="s">
        <v>467</v>
      </c>
      <c r="D32" s="13" t="s">
        <v>383</v>
      </c>
      <c r="E32" s="13" t="s">
        <v>449</v>
      </c>
      <c r="F32" s="17">
        <v>5</v>
      </c>
      <c r="G32" s="17">
        <v>1.7</v>
      </c>
      <c r="H32" s="17">
        <v>12</v>
      </c>
      <c r="I32" t="s">
        <v>477</v>
      </c>
    </row>
    <row r="33" spans="1:9" x14ac:dyDescent="0.25">
      <c r="A33" s="66">
        <f t="shared" ca="1" si="0"/>
        <v>0.80578227220074261</v>
      </c>
      <c r="B33" s="17">
        <v>213</v>
      </c>
      <c r="C33" s="13" t="s">
        <v>263</v>
      </c>
      <c r="D33" s="13" t="s">
        <v>380</v>
      </c>
      <c r="E33" s="13" t="s">
        <v>450</v>
      </c>
      <c r="F33" s="17">
        <v>5</v>
      </c>
      <c r="G33" s="17">
        <v>1.9</v>
      </c>
      <c r="H33" s="17">
        <v>7</v>
      </c>
      <c r="I33" t="s">
        <v>480</v>
      </c>
    </row>
    <row r="34" spans="1:9" x14ac:dyDescent="0.25">
      <c r="A34" s="66">
        <f t="shared" ca="1" si="0"/>
        <v>0.31524608286296107</v>
      </c>
      <c r="B34" s="17">
        <v>206</v>
      </c>
      <c r="C34" s="13" t="s">
        <v>465</v>
      </c>
      <c r="D34" s="13" t="s">
        <v>424</v>
      </c>
      <c r="E34" s="13" t="s">
        <v>450</v>
      </c>
      <c r="F34" s="17">
        <v>14</v>
      </c>
      <c r="G34" s="17">
        <v>1.7</v>
      </c>
      <c r="H34" s="17">
        <v>6</v>
      </c>
      <c r="I34" t="s">
        <v>480</v>
      </c>
    </row>
    <row r="35" spans="1:9" x14ac:dyDescent="0.25">
      <c r="A35" s="66">
        <f t="shared" ca="1" si="0"/>
        <v>0.46363603101631479</v>
      </c>
      <c r="B35" s="17">
        <v>134</v>
      </c>
      <c r="C35" s="13" t="s">
        <v>435</v>
      </c>
      <c r="D35" s="13" t="s">
        <v>433</v>
      </c>
      <c r="E35" s="13" t="s">
        <v>449</v>
      </c>
      <c r="F35" s="17">
        <v>5</v>
      </c>
      <c r="G35" s="17">
        <v>2.2999999999999998</v>
      </c>
      <c r="H35" s="17">
        <v>5</v>
      </c>
      <c r="I35" t="s">
        <v>477</v>
      </c>
    </row>
    <row r="36" spans="1:9" x14ac:dyDescent="0.25">
      <c r="A36" s="66">
        <f t="shared" ca="1" si="0"/>
        <v>0.66061079140707912</v>
      </c>
      <c r="B36" s="17">
        <v>215</v>
      </c>
      <c r="C36" s="13" t="s">
        <v>425</v>
      </c>
      <c r="D36" s="13" t="s">
        <v>428</v>
      </c>
      <c r="E36" s="13" t="s">
        <v>450</v>
      </c>
      <c r="F36" s="17">
        <v>7</v>
      </c>
      <c r="G36" s="17">
        <v>2.2999999999999998</v>
      </c>
      <c r="H36" s="17">
        <v>6</v>
      </c>
      <c r="I36" t="s">
        <v>477</v>
      </c>
    </row>
    <row r="37" spans="1:9" x14ac:dyDescent="0.25">
      <c r="A37" s="66">
        <f t="shared" ca="1" si="0"/>
        <v>8.6254210498327377E-2</v>
      </c>
      <c r="B37" s="17">
        <v>201</v>
      </c>
      <c r="C37" s="13" t="s">
        <v>426</v>
      </c>
      <c r="D37" s="13" t="s">
        <v>427</v>
      </c>
      <c r="E37" s="13" t="s">
        <v>450</v>
      </c>
      <c r="F37" s="17">
        <v>7</v>
      </c>
      <c r="G37" s="17">
        <v>2.2999999999999998</v>
      </c>
      <c r="H37" s="17">
        <v>3</v>
      </c>
      <c r="I37" t="s">
        <v>479</v>
      </c>
    </row>
    <row r="38" spans="1:9" x14ac:dyDescent="0.25">
      <c r="A38" s="66">
        <f t="shared" ca="1" si="0"/>
        <v>0.87227392283399408</v>
      </c>
      <c r="B38" s="17">
        <v>122</v>
      </c>
      <c r="C38" s="13" t="s">
        <v>282</v>
      </c>
      <c r="D38" s="13" t="s">
        <v>419</v>
      </c>
      <c r="E38" s="13" t="s">
        <v>449</v>
      </c>
      <c r="F38" s="17">
        <v>21</v>
      </c>
      <c r="G38" s="17">
        <v>3.3</v>
      </c>
      <c r="H38" s="17">
        <v>6</v>
      </c>
      <c r="I38" t="s">
        <v>480</v>
      </c>
    </row>
    <row r="39" spans="1:9" x14ac:dyDescent="0.25">
      <c r="A39" s="66">
        <f t="shared" ca="1" si="0"/>
        <v>0.33409900000323045</v>
      </c>
      <c r="B39" s="17">
        <v>101</v>
      </c>
      <c r="C39" s="13" t="s">
        <v>437</v>
      </c>
      <c r="D39" s="13" t="s">
        <v>385</v>
      </c>
      <c r="E39" s="13" t="s">
        <v>449</v>
      </c>
      <c r="F39" s="17">
        <v>21</v>
      </c>
      <c r="G39" s="17">
        <v>2.1</v>
      </c>
      <c r="H39" s="17">
        <v>7</v>
      </c>
      <c r="I39" t="s">
        <v>479</v>
      </c>
    </row>
    <row r="40" spans="1:9" x14ac:dyDescent="0.25">
      <c r="A40" s="66">
        <f t="shared" ca="1" si="0"/>
        <v>0.83680727253760212</v>
      </c>
      <c r="B40" s="17">
        <v>121</v>
      </c>
      <c r="C40" s="13" t="s">
        <v>271</v>
      </c>
      <c r="D40" s="13" t="s">
        <v>419</v>
      </c>
      <c r="E40" s="13" t="s">
        <v>449</v>
      </c>
      <c r="F40" s="17">
        <v>5</v>
      </c>
      <c r="G40" s="17">
        <v>1.8</v>
      </c>
      <c r="H40" s="17">
        <v>7</v>
      </c>
      <c r="I40" t="s">
        <v>477</v>
      </c>
    </row>
    <row r="41" spans="1:9" x14ac:dyDescent="0.25">
      <c r="A41" s="66">
        <f t="shared" ref="A41:A68" ca="1" si="1">RAND()</f>
        <v>0.59874478932726993</v>
      </c>
      <c r="B41" s="17">
        <v>120</v>
      </c>
      <c r="C41" s="13" t="s">
        <v>284</v>
      </c>
      <c r="D41" s="13" t="s">
        <v>429</v>
      </c>
      <c r="E41" s="13" t="s">
        <v>449</v>
      </c>
      <c r="F41" s="17">
        <v>7</v>
      </c>
      <c r="G41" s="17">
        <v>3.1</v>
      </c>
      <c r="H41" s="17">
        <v>3</v>
      </c>
      <c r="I41" t="s">
        <v>479</v>
      </c>
    </row>
    <row r="42" spans="1:9" x14ac:dyDescent="0.25">
      <c r="A42" s="66">
        <f t="shared" ca="1" si="1"/>
        <v>2.4806010662175915E-2</v>
      </c>
      <c r="B42" s="17">
        <v>209</v>
      </c>
      <c r="C42" s="13" t="s">
        <v>261</v>
      </c>
      <c r="D42" s="13" t="s">
        <v>386</v>
      </c>
      <c r="E42" s="13" t="s">
        <v>450</v>
      </c>
      <c r="F42" s="17">
        <v>5</v>
      </c>
      <c r="G42" s="17">
        <v>0.6</v>
      </c>
      <c r="H42" s="17">
        <v>6</v>
      </c>
      <c r="I42" t="s">
        <v>479</v>
      </c>
    </row>
    <row r="43" spans="1:9" x14ac:dyDescent="0.25">
      <c r="A43" s="66">
        <f t="shared" ca="1" si="1"/>
        <v>3.5613638436851169E-2</v>
      </c>
      <c r="B43" s="17">
        <v>223</v>
      </c>
      <c r="C43" s="13" t="s">
        <v>262</v>
      </c>
      <c r="D43" s="13" t="s">
        <v>386</v>
      </c>
      <c r="E43" s="13" t="s">
        <v>450</v>
      </c>
      <c r="F43" s="17">
        <v>7</v>
      </c>
      <c r="G43" s="17">
        <v>0.7</v>
      </c>
      <c r="H43" s="17">
        <v>4</v>
      </c>
      <c r="I43" t="s">
        <v>478</v>
      </c>
    </row>
    <row r="44" spans="1:9" x14ac:dyDescent="0.25">
      <c r="A44" s="66">
        <f t="shared" ca="1" si="1"/>
        <v>0.38261772623208667</v>
      </c>
      <c r="B44" s="17">
        <v>132</v>
      </c>
      <c r="C44" s="13" t="s">
        <v>270</v>
      </c>
      <c r="D44" s="13" t="s">
        <v>420</v>
      </c>
      <c r="E44" s="13" t="s">
        <v>449</v>
      </c>
      <c r="F44" s="17">
        <v>5</v>
      </c>
      <c r="G44" s="17">
        <v>1.7</v>
      </c>
      <c r="H44" s="17">
        <v>7</v>
      </c>
      <c r="I44" t="s">
        <v>479</v>
      </c>
    </row>
    <row r="45" spans="1:9" x14ac:dyDescent="0.25">
      <c r="A45" s="66">
        <f t="shared" ca="1" si="1"/>
        <v>0.16761470242968635</v>
      </c>
      <c r="B45" s="17">
        <v>225</v>
      </c>
      <c r="C45" s="13" t="s">
        <v>256</v>
      </c>
      <c r="D45" s="13" t="s">
        <v>380</v>
      </c>
      <c r="E45" s="13" t="s">
        <v>450</v>
      </c>
      <c r="F45" s="17">
        <v>14</v>
      </c>
      <c r="G45" s="17">
        <v>0.8</v>
      </c>
      <c r="H45" s="17">
        <v>12</v>
      </c>
      <c r="I45" t="s">
        <v>479</v>
      </c>
    </row>
    <row r="46" spans="1:9" x14ac:dyDescent="0.25">
      <c r="A46" s="66">
        <f t="shared" ca="1" si="1"/>
        <v>0.21137273853998728</v>
      </c>
      <c r="B46" s="17">
        <v>105</v>
      </c>
      <c r="C46" s="13" t="s">
        <v>274</v>
      </c>
      <c r="D46" s="13" t="s">
        <v>419</v>
      </c>
      <c r="E46" s="13" t="s">
        <v>449</v>
      </c>
      <c r="F46" s="17">
        <v>5</v>
      </c>
      <c r="G46" s="17">
        <v>1.8</v>
      </c>
      <c r="H46" s="17">
        <v>3</v>
      </c>
      <c r="I46" t="s">
        <v>479</v>
      </c>
    </row>
    <row r="47" spans="1:9" x14ac:dyDescent="0.25">
      <c r="A47" s="66">
        <f t="shared" ca="1" si="1"/>
        <v>0.34511886762470112</v>
      </c>
      <c r="B47" s="17">
        <v>224</v>
      </c>
      <c r="C47" s="13" t="s">
        <v>253</v>
      </c>
      <c r="D47" s="13" t="s">
        <v>386</v>
      </c>
      <c r="E47" s="13" t="s">
        <v>450</v>
      </c>
      <c r="F47" s="17">
        <v>14</v>
      </c>
      <c r="G47" s="17">
        <v>0.9</v>
      </c>
      <c r="H47" s="17">
        <v>12</v>
      </c>
      <c r="I47" t="s">
        <v>477</v>
      </c>
    </row>
    <row r="48" spans="1:9" x14ac:dyDescent="0.25">
      <c r="A48" s="66">
        <f t="shared" ca="1" si="1"/>
        <v>0.35504742739405426</v>
      </c>
      <c r="B48" s="17">
        <v>110</v>
      </c>
      <c r="C48" s="13" t="s">
        <v>444</v>
      </c>
      <c r="D48" s="13" t="s">
        <v>424</v>
      </c>
      <c r="E48" s="13" t="s">
        <v>449</v>
      </c>
      <c r="F48" s="17">
        <v>365</v>
      </c>
      <c r="G48" s="17">
        <v>3.1</v>
      </c>
      <c r="H48" s="17">
        <v>4</v>
      </c>
      <c r="I48" t="s">
        <v>480</v>
      </c>
    </row>
    <row r="49" spans="1:9" x14ac:dyDescent="0.25">
      <c r="A49" s="66">
        <f t="shared" ca="1" si="1"/>
        <v>0.9240573891547853</v>
      </c>
      <c r="B49" s="17">
        <v>113</v>
      </c>
      <c r="C49" s="13" t="s">
        <v>447</v>
      </c>
      <c r="D49" s="13" t="s">
        <v>418</v>
      </c>
      <c r="E49" s="13" t="s">
        <v>449</v>
      </c>
      <c r="F49" s="17">
        <v>30</v>
      </c>
      <c r="G49" s="17">
        <v>1.1000000000000001</v>
      </c>
      <c r="H49" s="17">
        <v>7</v>
      </c>
      <c r="I49" t="s">
        <v>477</v>
      </c>
    </row>
    <row r="50" spans="1:9" x14ac:dyDescent="0.25">
      <c r="A50" s="66">
        <f t="shared" ca="1" si="1"/>
        <v>0.98232093869813752</v>
      </c>
      <c r="B50" s="17">
        <v>108</v>
      </c>
      <c r="C50" s="13" t="s">
        <v>446</v>
      </c>
      <c r="D50" s="13" t="s">
        <v>380</v>
      </c>
      <c r="E50" s="13" t="s">
        <v>449</v>
      </c>
      <c r="F50" s="17">
        <v>365</v>
      </c>
      <c r="G50" s="17">
        <v>3.5</v>
      </c>
      <c r="H50" s="17">
        <v>5</v>
      </c>
      <c r="I50" t="s">
        <v>478</v>
      </c>
    </row>
    <row r="51" spans="1:9" x14ac:dyDescent="0.25">
      <c r="A51" s="66">
        <f t="shared" ca="1" si="1"/>
        <v>0.82365543090080684</v>
      </c>
      <c r="B51" s="17">
        <v>119</v>
      </c>
      <c r="C51" s="13" t="s">
        <v>445</v>
      </c>
      <c r="D51" s="13" t="s">
        <v>380</v>
      </c>
      <c r="E51" s="13" t="s">
        <v>449</v>
      </c>
      <c r="F51" s="17">
        <v>365</v>
      </c>
      <c r="G51" s="17">
        <v>3.6</v>
      </c>
      <c r="H51" s="17">
        <v>4</v>
      </c>
      <c r="I51" t="s">
        <v>478</v>
      </c>
    </row>
    <row r="52" spans="1:9" x14ac:dyDescent="0.25">
      <c r="A52" s="66">
        <f t="shared" ca="1" si="1"/>
        <v>0.89504285971024911</v>
      </c>
      <c r="B52" s="17">
        <v>117</v>
      </c>
      <c r="C52" s="13" t="s">
        <v>281</v>
      </c>
      <c r="D52" s="13" t="s">
        <v>418</v>
      </c>
      <c r="E52" s="13" t="s">
        <v>449</v>
      </c>
      <c r="F52" s="17">
        <v>21</v>
      </c>
      <c r="G52" s="17">
        <v>2.5</v>
      </c>
      <c r="H52" s="17">
        <v>4</v>
      </c>
      <c r="I52" t="s">
        <v>478</v>
      </c>
    </row>
    <row r="53" spans="1:9" x14ac:dyDescent="0.25">
      <c r="A53" s="66">
        <f t="shared" ca="1" si="1"/>
        <v>0.67242341740875122</v>
      </c>
      <c r="B53" s="17">
        <v>221</v>
      </c>
      <c r="C53" s="13" t="s">
        <v>267</v>
      </c>
      <c r="D53" s="13" t="s">
        <v>422</v>
      </c>
      <c r="E53" s="13" t="s">
        <v>450</v>
      </c>
      <c r="F53" s="17">
        <v>7</v>
      </c>
      <c r="G53" s="17">
        <v>2.1</v>
      </c>
      <c r="H53" s="17">
        <v>5</v>
      </c>
      <c r="I53" t="s">
        <v>477</v>
      </c>
    </row>
    <row r="54" spans="1:9" x14ac:dyDescent="0.25">
      <c r="A54" s="66">
        <f t="shared" ca="1" si="1"/>
        <v>0.40282280332863096</v>
      </c>
      <c r="B54" s="17">
        <v>135</v>
      </c>
      <c r="C54" s="13" t="s">
        <v>430</v>
      </c>
      <c r="D54" s="13" t="s">
        <v>431</v>
      </c>
      <c r="E54" s="13" t="s">
        <v>449</v>
      </c>
      <c r="F54" s="17">
        <v>21</v>
      </c>
      <c r="G54" s="17">
        <v>2.7</v>
      </c>
      <c r="H54" s="17">
        <v>3</v>
      </c>
      <c r="I54" t="s">
        <v>476</v>
      </c>
    </row>
    <row r="55" spans="1:9" x14ac:dyDescent="0.25">
      <c r="A55" s="66">
        <f t="shared" ca="1" si="1"/>
        <v>0.80828849197634511</v>
      </c>
      <c r="B55" s="17">
        <v>127</v>
      </c>
      <c r="C55" s="13" t="s">
        <v>442</v>
      </c>
      <c r="D55" s="13" t="s">
        <v>387</v>
      </c>
      <c r="E55" s="13" t="s">
        <v>449</v>
      </c>
      <c r="F55" s="17">
        <v>21</v>
      </c>
      <c r="G55" s="17">
        <v>2.6</v>
      </c>
      <c r="H55" s="17">
        <v>6</v>
      </c>
      <c r="I55" t="s">
        <v>479</v>
      </c>
    </row>
    <row r="56" spans="1:9" x14ac:dyDescent="0.25">
      <c r="A56" s="66">
        <f t="shared" ca="1" si="1"/>
        <v>0.87151503005060127</v>
      </c>
      <c r="B56" s="17">
        <v>106</v>
      </c>
      <c r="C56" s="13" t="s">
        <v>432</v>
      </c>
      <c r="D56" s="13" t="s">
        <v>433</v>
      </c>
      <c r="E56" s="13" t="s">
        <v>449</v>
      </c>
      <c r="F56" s="17">
        <v>7</v>
      </c>
      <c r="G56" s="17">
        <v>2.8</v>
      </c>
      <c r="H56" s="17">
        <v>6</v>
      </c>
      <c r="I56" t="s">
        <v>476</v>
      </c>
    </row>
    <row r="57" spans="1:9" x14ac:dyDescent="0.25">
      <c r="A57" s="66">
        <f t="shared" ca="1" si="1"/>
        <v>0.73458635630436564</v>
      </c>
      <c r="B57" s="17">
        <v>133</v>
      </c>
      <c r="C57" s="13" t="s">
        <v>273</v>
      </c>
      <c r="D57" s="13" t="s">
        <v>420</v>
      </c>
      <c r="E57" s="13" t="s">
        <v>449</v>
      </c>
      <c r="F57" s="17">
        <v>7</v>
      </c>
      <c r="G57" s="17">
        <v>1.9</v>
      </c>
      <c r="H57" s="17">
        <v>3</v>
      </c>
      <c r="I57" t="s">
        <v>477</v>
      </c>
    </row>
    <row r="58" spans="1:9" x14ac:dyDescent="0.25">
      <c r="A58" s="66">
        <f t="shared" ca="1" si="1"/>
        <v>8.1745574596206794E-2</v>
      </c>
      <c r="B58" s="17">
        <v>131</v>
      </c>
      <c r="C58" s="13" t="s">
        <v>275</v>
      </c>
      <c r="D58" s="13" t="s">
        <v>386</v>
      </c>
      <c r="E58" s="13" t="s">
        <v>449</v>
      </c>
      <c r="F58" s="17">
        <v>7</v>
      </c>
      <c r="G58" s="17">
        <v>1.8</v>
      </c>
      <c r="H58" s="17">
        <v>6</v>
      </c>
      <c r="I58" t="s">
        <v>479</v>
      </c>
    </row>
    <row r="59" spans="1:9" x14ac:dyDescent="0.25">
      <c r="A59" s="66">
        <f t="shared" ca="1" si="1"/>
        <v>0.68135201401842282</v>
      </c>
      <c r="B59" s="17">
        <v>222</v>
      </c>
      <c r="C59" t="s">
        <v>411</v>
      </c>
      <c r="D59" t="s">
        <v>423</v>
      </c>
      <c r="E59" s="13" t="s">
        <v>450</v>
      </c>
      <c r="F59" s="17">
        <v>7</v>
      </c>
      <c r="G59" s="17">
        <v>1.7</v>
      </c>
      <c r="H59" s="17">
        <v>4</v>
      </c>
      <c r="I59" t="s">
        <v>477</v>
      </c>
    </row>
    <row r="60" spans="1:9" x14ac:dyDescent="0.25">
      <c r="A60" s="66">
        <f t="shared" ca="1" si="1"/>
        <v>0.23405243690617117</v>
      </c>
      <c r="B60" s="17">
        <v>217</v>
      </c>
      <c r="C60" s="13" t="s">
        <v>260</v>
      </c>
      <c r="D60" s="13" t="s">
        <v>386</v>
      </c>
      <c r="E60" s="13" t="s">
        <v>450</v>
      </c>
      <c r="F60" s="17">
        <v>7</v>
      </c>
      <c r="G60" s="17">
        <v>1.4</v>
      </c>
      <c r="H60" s="17">
        <v>5</v>
      </c>
      <c r="I60" t="s">
        <v>479</v>
      </c>
    </row>
    <row r="61" spans="1:9" x14ac:dyDescent="0.25">
      <c r="A61" s="66">
        <f t="shared" ca="1" si="1"/>
        <v>0.32144184267336051</v>
      </c>
      <c r="B61" s="17">
        <v>204</v>
      </c>
      <c r="C61" s="13" t="s">
        <v>255</v>
      </c>
      <c r="D61" s="13" t="s">
        <v>380</v>
      </c>
      <c r="E61" s="13" t="s">
        <v>450</v>
      </c>
      <c r="F61" s="17">
        <v>7</v>
      </c>
      <c r="G61" s="17">
        <v>1.6</v>
      </c>
      <c r="H61" s="17">
        <v>6</v>
      </c>
      <c r="I61" t="s">
        <v>480</v>
      </c>
    </row>
    <row r="62" spans="1:9" x14ac:dyDescent="0.25">
      <c r="A62" s="66">
        <f t="shared" ca="1" si="1"/>
        <v>0.6252568004057415</v>
      </c>
      <c r="B62" s="17">
        <v>208</v>
      </c>
      <c r="C62" t="s">
        <v>410</v>
      </c>
      <c r="D62" t="s">
        <v>424</v>
      </c>
      <c r="E62" s="13" t="s">
        <v>450</v>
      </c>
      <c r="F62" s="17">
        <v>90</v>
      </c>
      <c r="G62" s="17">
        <v>1.8</v>
      </c>
      <c r="H62" s="17">
        <v>4</v>
      </c>
      <c r="I62" t="s">
        <v>478</v>
      </c>
    </row>
    <row r="63" spans="1:9" x14ac:dyDescent="0.25">
      <c r="A63" s="66">
        <f t="shared" ca="1" si="1"/>
        <v>0.32637128175892638</v>
      </c>
      <c r="B63" s="17">
        <v>219</v>
      </c>
      <c r="C63" s="13" t="s">
        <v>259</v>
      </c>
      <c r="D63" s="13" t="s">
        <v>380</v>
      </c>
      <c r="E63" s="13" t="s">
        <v>450</v>
      </c>
      <c r="F63" s="17">
        <v>7</v>
      </c>
      <c r="G63" s="17">
        <v>1.8</v>
      </c>
      <c r="H63" s="17">
        <v>4</v>
      </c>
      <c r="I63" t="s">
        <v>476</v>
      </c>
    </row>
    <row r="64" spans="1:9" x14ac:dyDescent="0.25">
      <c r="A64" s="66">
        <f t="shared" ca="1" si="1"/>
        <v>0.75568111391553461</v>
      </c>
      <c r="B64" s="17">
        <v>124</v>
      </c>
      <c r="C64" s="13" t="s">
        <v>277</v>
      </c>
      <c r="D64" s="13" t="s">
        <v>380</v>
      </c>
      <c r="E64" s="13" t="s">
        <v>449</v>
      </c>
      <c r="F64" s="17">
        <v>7</v>
      </c>
      <c r="G64" s="17">
        <v>1.9</v>
      </c>
      <c r="H64" s="17">
        <v>5</v>
      </c>
      <c r="I64" t="s">
        <v>480</v>
      </c>
    </row>
    <row r="65" spans="1:9" x14ac:dyDescent="0.25">
      <c r="A65" s="66">
        <f t="shared" ca="1" si="1"/>
        <v>2.4720769098308448E-2</v>
      </c>
      <c r="B65" s="17">
        <v>118</v>
      </c>
      <c r="C65" s="13" t="s">
        <v>436</v>
      </c>
      <c r="D65" s="13" t="s">
        <v>431</v>
      </c>
      <c r="E65" s="13" t="s">
        <v>449</v>
      </c>
      <c r="F65" s="17">
        <v>21</v>
      </c>
      <c r="G65" s="17">
        <v>2.1</v>
      </c>
      <c r="H65" s="17">
        <v>3</v>
      </c>
      <c r="I65" t="s">
        <v>480</v>
      </c>
    </row>
    <row r="66" spans="1:9" x14ac:dyDescent="0.25">
      <c r="A66" s="66">
        <f t="shared" ca="1" si="1"/>
        <v>0.48229219872140994</v>
      </c>
      <c r="B66" s="17">
        <v>116</v>
      </c>
      <c r="C66" s="13" t="s">
        <v>440</v>
      </c>
      <c r="D66" s="13" t="s">
        <v>429</v>
      </c>
      <c r="E66" s="13" t="s">
        <v>449</v>
      </c>
      <c r="F66" s="17">
        <v>7</v>
      </c>
      <c r="G66" s="17">
        <v>2.2999999999999998</v>
      </c>
      <c r="H66" s="17">
        <v>6</v>
      </c>
      <c r="I66" t="s">
        <v>478</v>
      </c>
    </row>
    <row r="67" spans="1:9" x14ac:dyDescent="0.25">
      <c r="A67" s="66">
        <f t="shared" ca="1" si="1"/>
        <v>0.18999168119738341</v>
      </c>
      <c r="B67" s="17">
        <v>109</v>
      </c>
      <c r="C67" s="13" t="s">
        <v>251</v>
      </c>
      <c r="D67" s="13" t="s">
        <v>380</v>
      </c>
      <c r="E67" s="13" t="s">
        <v>449</v>
      </c>
      <c r="F67" s="17">
        <v>5</v>
      </c>
      <c r="G67" s="17">
        <v>1.9</v>
      </c>
      <c r="H67" s="17">
        <v>12</v>
      </c>
      <c r="I67" t="s">
        <v>480</v>
      </c>
    </row>
    <row r="68" spans="1:9" x14ac:dyDescent="0.25">
      <c r="A68" s="66">
        <f t="shared" ca="1" si="1"/>
        <v>0.45933566432361461</v>
      </c>
      <c r="B68" s="17">
        <v>202</v>
      </c>
      <c r="C68" s="13" t="s">
        <v>257</v>
      </c>
      <c r="D68" s="13" t="s">
        <v>409</v>
      </c>
      <c r="E68" s="13" t="s">
        <v>450</v>
      </c>
      <c r="F68" s="17">
        <v>5</v>
      </c>
      <c r="G68" s="17">
        <v>1.6</v>
      </c>
      <c r="H68" s="17">
        <v>4</v>
      </c>
      <c r="I68" t="s">
        <v>477</v>
      </c>
    </row>
  </sheetData>
  <phoneticPr fontId="4" type="noConversion"/>
  <hyperlinks>
    <hyperlink ref="O1" r:id="rId1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0"/>
  <sheetViews>
    <sheetView showGridLines="0" workbookViewId="0">
      <selection activeCell="G1" sqref="G1"/>
    </sheetView>
  </sheetViews>
  <sheetFormatPr defaultRowHeight="12.5" x14ac:dyDescent="0.25"/>
  <cols>
    <col min="1" max="1" width="4.7265625" style="84" customWidth="1"/>
    <col min="2" max="2" width="8.81640625" style="84" customWidth="1"/>
    <col min="3" max="3" width="17.7265625" style="84" bestFit="1" customWidth="1"/>
    <col min="4" max="4" width="8.26953125" style="84" customWidth="1"/>
    <col min="5" max="5" width="8.36328125" style="84" customWidth="1"/>
    <col min="6" max="6" width="7.36328125" style="84" bestFit="1" customWidth="1"/>
    <col min="7" max="7" width="17.7265625" style="84" bestFit="1" customWidth="1"/>
    <col min="8" max="10" width="8.7265625" style="84"/>
    <col min="11" max="11" width="13.26953125" style="84" customWidth="1"/>
    <col min="12" max="16384" width="8.7265625" style="84"/>
  </cols>
  <sheetData>
    <row r="1" spans="2:12" ht="13" x14ac:dyDescent="0.3">
      <c r="B1" s="81" t="s">
        <v>317</v>
      </c>
      <c r="C1" s="82" t="s">
        <v>596</v>
      </c>
      <c r="D1" s="83" t="s">
        <v>597</v>
      </c>
      <c r="E1" s="84" t="s">
        <v>598</v>
      </c>
      <c r="G1" s="85"/>
      <c r="I1" s="82" t="s">
        <v>596</v>
      </c>
      <c r="J1" s="83" t="s">
        <v>600</v>
      </c>
      <c r="K1" s="86" t="s">
        <v>601</v>
      </c>
      <c r="L1" s="85"/>
    </row>
    <row r="2" spans="2:12" ht="13" x14ac:dyDescent="0.3">
      <c r="D2" s="83" t="s">
        <v>602</v>
      </c>
      <c r="J2" s="87" t="s">
        <v>603</v>
      </c>
      <c r="K2" s="82"/>
    </row>
    <row r="3" spans="2:12" x14ac:dyDescent="0.25">
      <c r="J3" s="88" t="s">
        <v>604</v>
      </c>
      <c r="K3" s="82"/>
    </row>
    <row r="4" spans="2:12" x14ac:dyDescent="0.25">
      <c r="C4" s="82" t="s">
        <v>596</v>
      </c>
      <c r="D4" s="83" t="s">
        <v>605</v>
      </c>
      <c r="E4" s="84" t="s">
        <v>601</v>
      </c>
      <c r="G4" s="85"/>
      <c r="K4" s="82"/>
    </row>
    <row r="5" spans="2:12" ht="13" x14ac:dyDescent="0.3">
      <c r="D5" s="89" t="s">
        <v>606</v>
      </c>
      <c r="E5" s="90" t="s">
        <v>607</v>
      </c>
      <c r="I5" s="82" t="s">
        <v>596</v>
      </c>
      <c r="J5" s="87" t="s">
        <v>378</v>
      </c>
      <c r="K5" s="86" t="s">
        <v>608</v>
      </c>
      <c r="L5" s="85"/>
    </row>
    <row r="6" spans="2:12" ht="13" x14ac:dyDescent="0.3">
      <c r="J6" s="87" t="s">
        <v>603</v>
      </c>
      <c r="K6" s="82"/>
    </row>
    <row r="7" spans="2:12" x14ac:dyDescent="0.25">
      <c r="B7" s="18" t="s">
        <v>318</v>
      </c>
      <c r="C7" s="12" t="s">
        <v>319</v>
      </c>
      <c r="D7" s="12" t="s">
        <v>321</v>
      </c>
      <c r="E7" s="12" t="s">
        <v>320</v>
      </c>
      <c r="F7" s="12" t="s">
        <v>609</v>
      </c>
      <c r="G7" s="18"/>
      <c r="J7" s="88" t="s">
        <v>610</v>
      </c>
      <c r="K7" s="82"/>
    </row>
    <row r="8" spans="2:12" x14ac:dyDescent="0.25">
      <c r="B8" s="91" t="s">
        <v>375</v>
      </c>
      <c r="C8" s="84" t="s">
        <v>611</v>
      </c>
      <c r="D8" s="92">
        <v>4</v>
      </c>
      <c r="E8" s="93">
        <v>128</v>
      </c>
      <c r="F8" s="84">
        <v>7300</v>
      </c>
    </row>
    <row r="9" spans="2:12" x14ac:dyDescent="0.25">
      <c r="B9" s="91" t="s">
        <v>375</v>
      </c>
      <c r="C9" s="84" t="s">
        <v>611</v>
      </c>
      <c r="D9" s="92">
        <v>4</v>
      </c>
      <c r="E9" s="93">
        <v>256</v>
      </c>
      <c r="F9" s="84">
        <f>F8+100</f>
        <v>7400</v>
      </c>
    </row>
    <row r="10" spans="2:12" x14ac:dyDescent="0.25">
      <c r="B10" s="91" t="s">
        <v>375</v>
      </c>
      <c r="C10" s="84" t="s">
        <v>611</v>
      </c>
      <c r="D10" s="92">
        <v>4</v>
      </c>
      <c r="E10" s="93">
        <v>500</v>
      </c>
      <c r="F10" s="84">
        <f>F9+200</f>
        <v>7600</v>
      </c>
    </row>
    <row r="11" spans="2:12" x14ac:dyDescent="0.25">
      <c r="B11" s="91" t="s">
        <v>375</v>
      </c>
      <c r="C11" s="84" t="s">
        <v>611</v>
      </c>
      <c r="D11" s="92">
        <v>4</v>
      </c>
      <c r="E11" s="93">
        <v>512</v>
      </c>
      <c r="F11" s="84">
        <f>F10+50</f>
        <v>7650</v>
      </c>
    </row>
    <row r="12" spans="2:12" x14ac:dyDescent="0.25">
      <c r="B12" s="91" t="s">
        <v>375</v>
      </c>
      <c r="C12" s="84" t="s">
        <v>611</v>
      </c>
      <c r="D12" s="92">
        <v>4</v>
      </c>
      <c r="E12" s="93">
        <v>1024</v>
      </c>
      <c r="F12" s="84">
        <f>F11+350</f>
        <v>8000</v>
      </c>
    </row>
    <row r="13" spans="2:12" x14ac:dyDescent="0.25">
      <c r="B13" s="91" t="s">
        <v>375</v>
      </c>
      <c r="C13" s="84" t="s">
        <v>611</v>
      </c>
      <c r="D13" s="92">
        <v>8</v>
      </c>
      <c r="E13" s="93">
        <v>128</v>
      </c>
      <c r="F13" s="84">
        <v>8300</v>
      </c>
    </row>
    <row r="14" spans="2:12" x14ac:dyDescent="0.25">
      <c r="B14" s="91" t="s">
        <v>375</v>
      </c>
      <c r="C14" s="84" t="s">
        <v>611</v>
      </c>
      <c r="D14" s="92">
        <v>8</v>
      </c>
      <c r="E14" s="93">
        <v>256</v>
      </c>
      <c r="F14" s="84">
        <f>F13+100</f>
        <v>8400</v>
      </c>
    </row>
    <row r="15" spans="2:12" x14ac:dyDescent="0.25">
      <c r="B15" s="91" t="s">
        <v>375</v>
      </c>
      <c r="C15" s="84" t="s">
        <v>611</v>
      </c>
      <c r="D15" s="92">
        <v>8</v>
      </c>
      <c r="E15" s="93">
        <v>500</v>
      </c>
      <c r="F15" s="84">
        <f>F14+200</f>
        <v>8600</v>
      </c>
    </row>
    <row r="16" spans="2:12" x14ac:dyDescent="0.25">
      <c r="B16" s="91" t="s">
        <v>375</v>
      </c>
      <c r="C16" s="84" t="s">
        <v>611</v>
      </c>
      <c r="D16" s="92">
        <v>8</v>
      </c>
      <c r="E16" s="93">
        <v>512</v>
      </c>
      <c r="F16" s="84">
        <f>F15+50</f>
        <v>8650</v>
      </c>
    </row>
    <row r="17" spans="2:6" x14ac:dyDescent="0.25">
      <c r="B17" s="91" t="s">
        <v>375</v>
      </c>
      <c r="C17" s="84" t="s">
        <v>611</v>
      </c>
      <c r="D17" s="92">
        <v>8</v>
      </c>
      <c r="E17" s="93">
        <v>1024</v>
      </c>
      <c r="F17" s="84">
        <f>F16+350</f>
        <v>9000</v>
      </c>
    </row>
    <row r="18" spans="2:6" x14ac:dyDescent="0.25">
      <c r="B18" s="91" t="s">
        <v>376</v>
      </c>
      <c r="C18" s="84" t="s">
        <v>611</v>
      </c>
      <c r="D18" s="92">
        <v>16</v>
      </c>
      <c r="E18" s="93">
        <v>128</v>
      </c>
      <c r="F18" s="84">
        <v>9300</v>
      </c>
    </row>
    <row r="19" spans="2:6" x14ac:dyDescent="0.25">
      <c r="B19" s="91" t="s">
        <v>376</v>
      </c>
      <c r="C19" s="84" t="s">
        <v>611</v>
      </c>
      <c r="D19" s="92">
        <v>16</v>
      </c>
      <c r="E19" s="93">
        <v>256</v>
      </c>
      <c r="F19" s="84">
        <f t="shared" ref="F19:F50" si="0">F18+100</f>
        <v>9400</v>
      </c>
    </row>
    <row r="20" spans="2:6" x14ac:dyDescent="0.25">
      <c r="B20" s="91" t="s">
        <v>376</v>
      </c>
      <c r="C20" s="84" t="s">
        <v>611</v>
      </c>
      <c r="D20" s="92">
        <v>16</v>
      </c>
      <c r="E20" s="93">
        <v>500</v>
      </c>
      <c r="F20" s="84">
        <f t="shared" ref="F20:F51" si="1">F19+200</f>
        <v>9600</v>
      </c>
    </row>
    <row r="21" spans="2:6" x14ac:dyDescent="0.25">
      <c r="B21" s="91" t="s">
        <v>376</v>
      </c>
      <c r="C21" s="84" t="s">
        <v>611</v>
      </c>
      <c r="D21" s="92">
        <v>16</v>
      </c>
      <c r="E21" s="93">
        <v>512</v>
      </c>
      <c r="F21" s="84">
        <f t="shared" ref="F21:F52" si="2">F20+50</f>
        <v>9650</v>
      </c>
    </row>
    <row r="22" spans="2:6" x14ac:dyDescent="0.25">
      <c r="B22" s="91" t="s">
        <v>376</v>
      </c>
      <c r="C22" s="84" t="s">
        <v>611</v>
      </c>
      <c r="D22" s="92">
        <v>16</v>
      </c>
      <c r="E22" s="93">
        <v>1024</v>
      </c>
      <c r="F22" s="84">
        <f t="shared" ref="F22:F53" si="3">F21+350</f>
        <v>10000</v>
      </c>
    </row>
    <row r="23" spans="2:6" x14ac:dyDescent="0.25">
      <c r="B23" s="91" t="s">
        <v>375</v>
      </c>
      <c r="C23" s="84" t="s">
        <v>612</v>
      </c>
      <c r="D23" s="92">
        <v>4</v>
      </c>
      <c r="E23" s="93">
        <v>128</v>
      </c>
      <c r="F23" s="84">
        <v>8300</v>
      </c>
    </row>
    <row r="24" spans="2:6" x14ac:dyDescent="0.25">
      <c r="B24" s="91" t="s">
        <v>375</v>
      </c>
      <c r="C24" s="84" t="s">
        <v>612</v>
      </c>
      <c r="D24" s="92">
        <v>4</v>
      </c>
      <c r="E24" s="93">
        <v>256</v>
      </c>
      <c r="F24" s="84">
        <f t="shared" ref="F24:F55" si="4">F23+100</f>
        <v>8400</v>
      </c>
    </row>
    <row r="25" spans="2:6" x14ac:dyDescent="0.25">
      <c r="B25" s="91" t="s">
        <v>375</v>
      </c>
      <c r="C25" s="84" t="s">
        <v>612</v>
      </c>
      <c r="D25" s="92">
        <v>4</v>
      </c>
      <c r="E25" s="93">
        <v>500</v>
      </c>
      <c r="F25" s="84">
        <f t="shared" ref="F25:F56" si="5">F24+200</f>
        <v>8600</v>
      </c>
    </row>
    <row r="26" spans="2:6" x14ac:dyDescent="0.25">
      <c r="B26" s="91" t="s">
        <v>375</v>
      </c>
      <c r="C26" s="84" t="s">
        <v>612</v>
      </c>
      <c r="D26" s="92">
        <v>4</v>
      </c>
      <c r="E26" s="93">
        <v>512</v>
      </c>
      <c r="F26" s="84">
        <f t="shared" ref="F26:F57" si="6">F25+50</f>
        <v>8650</v>
      </c>
    </row>
    <row r="27" spans="2:6" x14ac:dyDescent="0.25">
      <c r="B27" s="91" t="s">
        <v>375</v>
      </c>
      <c r="C27" s="84" t="s">
        <v>612</v>
      </c>
      <c r="D27" s="92">
        <v>4</v>
      </c>
      <c r="E27" s="93">
        <v>1024</v>
      </c>
      <c r="F27" s="84">
        <f t="shared" ref="F27:F58" si="7">F26+350</f>
        <v>9000</v>
      </c>
    </row>
    <row r="28" spans="2:6" x14ac:dyDescent="0.25">
      <c r="B28" s="91" t="s">
        <v>375</v>
      </c>
      <c r="C28" s="84" t="s">
        <v>612</v>
      </c>
      <c r="D28" s="92">
        <v>8</v>
      </c>
      <c r="E28" s="93">
        <v>128</v>
      </c>
      <c r="F28" s="84">
        <v>7800</v>
      </c>
    </row>
    <row r="29" spans="2:6" x14ac:dyDescent="0.25">
      <c r="B29" s="91" t="s">
        <v>375</v>
      </c>
      <c r="C29" s="84" t="s">
        <v>612</v>
      </c>
      <c r="D29" s="92">
        <v>8</v>
      </c>
      <c r="E29" s="93">
        <v>256</v>
      </c>
      <c r="F29" s="84">
        <f t="shared" ref="F29:F60" si="8">F28+100</f>
        <v>7900</v>
      </c>
    </row>
    <row r="30" spans="2:6" x14ac:dyDescent="0.25">
      <c r="B30" s="91" t="s">
        <v>375</v>
      </c>
      <c r="C30" s="84" t="s">
        <v>612</v>
      </c>
      <c r="D30" s="92">
        <v>8</v>
      </c>
      <c r="E30" s="93">
        <v>500</v>
      </c>
      <c r="F30" s="84">
        <f t="shared" ref="F30:F61" si="9">F29+200</f>
        <v>8100</v>
      </c>
    </row>
    <row r="31" spans="2:6" x14ac:dyDescent="0.25">
      <c r="B31" s="91" t="s">
        <v>375</v>
      </c>
      <c r="C31" s="84" t="s">
        <v>612</v>
      </c>
      <c r="D31" s="92">
        <v>8</v>
      </c>
      <c r="E31" s="93">
        <v>512</v>
      </c>
      <c r="F31" s="84">
        <f t="shared" ref="F31:F62" si="10">F30+50</f>
        <v>8150</v>
      </c>
    </row>
    <row r="32" spans="2:6" x14ac:dyDescent="0.25">
      <c r="B32" s="91" t="s">
        <v>375</v>
      </c>
      <c r="C32" s="84" t="s">
        <v>612</v>
      </c>
      <c r="D32" s="92">
        <v>8</v>
      </c>
      <c r="E32" s="93">
        <v>1024</v>
      </c>
      <c r="F32" s="84">
        <f t="shared" ref="F32:F63" si="11">F31+350</f>
        <v>8500</v>
      </c>
    </row>
    <row r="33" spans="2:6" x14ac:dyDescent="0.25">
      <c r="B33" s="91" t="s">
        <v>376</v>
      </c>
      <c r="C33" s="84" t="s">
        <v>612</v>
      </c>
      <c r="D33" s="92">
        <v>16</v>
      </c>
      <c r="E33" s="93">
        <v>128</v>
      </c>
      <c r="F33" s="84">
        <v>8800</v>
      </c>
    </row>
    <row r="34" spans="2:6" x14ac:dyDescent="0.25">
      <c r="B34" s="91" t="s">
        <v>376</v>
      </c>
      <c r="C34" s="84" t="s">
        <v>612</v>
      </c>
      <c r="D34" s="92">
        <v>16</v>
      </c>
      <c r="E34" s="93">
        <v>256</v>
      </c>
      <c r="F34" s="84">
        <f t="shared" ref="F34:F65" si="12">F33+100</f>
        <v>8900</v>
      </c>
    </row>
    <row r="35" spans="2:6" x14ac:dyDescent="0.25">
      <c r="B35" s="91" t="s">
        <v>376</v>
      </c>
      <c r="C35" s="84" t="s">
        <v>612</v>
      </c>
      <c r="D35" s="92">
        <v>16</v>
      </c>
      <c r="E35" s="93">
        <v>500</v>
      </c>
      <c r="F35" s="84">
        <f t="shared" ref="F35:F66" si="13">F34+200</f>
        <v>9100</v>
      </c>
    </row>
    <row r="36" spans="2:6" x14ac:dyDescent="0.25">
      <c r="B36" s="91" t="s">
        <v>376</v>
      </c>
      <c r="C36" s="84" t="s">
        <v>612</v>
      </c>
      <c r="D36" s="92">
        <v>16</v>
      </c>
      <c r="E36" s="93">
        <v>512</v>
      </c>
      <c r="F36" s="84">
        <f t="shared" ref="F36:F67" si="14">F35+50</f>
        <v>9150</v>
      </c>
    </row>
    <row r="37" spans="2:6" x14ac:dyDescent="0.25">
      <c r="B37" s="91" t="s">
        <v>376</v>
      </c>
      <c r="C37" s="84" t="s">
        <v>612</v>
      </c>
      <c r="D37" s="92">
        <v>16</v>
      </c>
      <c r="E37" s="93">
        <v>1024</v>
      </c>
      <c r="F37" s="84">
        <f t="shared" ref="F37:F68" si="15">F36+350</f>
        <v>9500</v>
      </c>
    </row>
    <row r="38" spans="2:6" x14ac:dyDescent="0.25">
      <c r="B38" s="91" t="s">
        <v>375</v>
      </c>
      <c r="C38" s="84" t="s">
        <v>599</v>
      </c>
      <c r="D38" s="92">
        <v>4</v>
      </c>
      <c r="E38" s="93">
        <v>128</v>
      </c>
      <c r="F38" s="84">
        <v>10300</v>
      </c>
    </row>
    <row r="39" spans="2:6" x14ac:dyDescent="0.25">
      <c r="B39" s="91" t="s">
        <v>375</v>
      </c>
      <c r="C39" s="84" t="s">
        <v>599</v>
      </c>
      <c r="D39" s="92">
        <v>4</v>
      </c>
      <c r="E39" s="93">
        <v>256</v>
      </c>
      <c r="F39" s="84">
        <f t="shared" ref="F39:F70" si="16">F38+100</f>
        <v>10400</v>
      </c>
    </row>
    <row r="40" spans="2:6" x14ac:dyDescent="0.25">
      <c r="B40" s="91" t="s">
        <v>375</v>
      </c>
      <c r="C40" s="84" t="s">
        <v>599</v>
      </c>
      <c r="D40" s="92">
        <v>4</v>
      </c>
      <c r="E40" s="93">
        <v>500</v>
      </c>
      <c r="F40" s="84">
        <f t="shared" ref="F40:F71" si="17">F39+200</f>
        <v>10600</v>
      </c>
    </row>
    <row r="41" spans="2:6" x14ac:dyDescent="0.25">
      <c r="B41" s="91" t="s">
        <v>375</v>
      </c>
      <c r="C41" s="84" t="s">
        <v>599</v>
      </c>
      <c r="D41" s="92">
        <v>4</v>
      </c>
      <c r="E41" s="93">
        <v>512</v>
      </c>
      <c r="F41" s="84">
        <f t="shared" ref="F41:F72" si="18">F40+50</f>
        <v>10650</v>
      </c>
    </row>
    <row r="42" spans="2:6" x14ac:dyDescent="0.25">
      <c r="B42" s="91" t="s">
        <v>375</v>
      </c>
      <c r="C42" s="84" t="s">
        <v>599</v>
      </c>
      <c r="D42" s="92">
        <v>4</v>
      </c>
      <c r="E42" s="93">
        <v>1024</v>
      </c>
      <c r="F42" s="84">
        <f t="shared" ref="F42:F73" si="19">F41+350</f>
        <v>11000</v>
      </c>
    </row>
    <row r="43" spans="2:6" x14ac:dyDescent="0.25">
      <c r="B43" s="91" t="s">
        <v>375</v>
      </c>
      <c r="C43" s="84" t="s">
        <v>599</v>
      </c>
      <c r="D43" s="92">
        <v>8</v>
      </c>
      <c r="E43" s="93">
        <v>128</v>
      </c>
      <c r="F43" s="84">
        <v>11300</v>
      </c>
    </row>
    <row r="44" spans="2:6" x14ac:dyDescent="0.25">
      <c r="B44" s="91" t="s">
        <v>375</v>
      </c>
      <c r="C44" s="84" t="s">
        <v>599</v>
      </c>
      <c r="D44" s="92">
        <v>8</v>
      </c>
      <c r="E44" s="93">
        <v>256</v>
      </c>
      <c r="F44" s="84">
        <f t="shared" ref="F44:F75" si="20">F43+100</f>
        <v>11400</v>
      </c>
    </row>
    <row r="45" spans="2:6" x14ac:dyDescent="0.25">
      <c r="B45" s="91" t="s">
        <v>375</v>
      </c>
      <c r="C45" s="84" t="s">
        <v>599</v>
      </c>
      <c r="D45" s="92">
        <v>8</v>
      </c>
      <c r="E45" s="93">
        <v>500</v>
      </c>
      <c r="F45" s="84">
        <f t="shared" ref="F45:F76" si="21">F44+200</f>
        <v>11600</v>
      </c>
    </row>
    <row r="46" spans="2:6" x14ac:dyDescent="0.25">
      <c r="B46" s="91" t="s">
        <v>375</v>
      </c>
      <c r="C46" s="84" t="s">
        <v>599</v>
      </c>
      <c r="D46" s="92">
        <v>8</v>
      </c>
      <c r="E46" s="93">
        <v>512</v>
      </c>
      <c r="F46" s="84">
        <f t="shared" ref="F46:F77" si="22">F45+50</f>
        <v>11650</v>
      </c>
    </row>
    <row r="47" spans="2:6" x14ac:dyDescent="0.25">
      <c r="B47" s="91" t="s">
        <v>375</v>
      </c>
      <c r="C47" s="84" t="s">
        <v>599</v>
      </c>
      <c r="D47" s="92">
        <v>8</v>
      </c>
      <c r="E47" s="93">
        <v>1024</v>
      </c>
      <c r="F47" s="84">
        <f t="shared" ref="F47:F78" si="23">F46+350</f>
        <v>12000</v>
      </c>
    </row>
    <row r="48" spans="2:6" x14ac:dyDescent="0.25">
      <c r="B48" s="91" t="s">
        <v>376</v>
      </c>
      <c r="C48" s="84" t="s">
        <v>599</v>
      </c>
      <c r="D48" s="92">
        <v>16</v>
      </c>
      <c r="E48" s="93">
        <v>128</v>
      </c>
      <c r="F48" s="84">
        <v>13300</v>
      </c>
    </row>
    <row r="49" spans="2:7" x14ac:dyDescent="0.25">
      <c r="B49" s="91" t="s">
        <v>376</v>
      </c>
      <c r="C49" s="84" t="s">
        <v>599</v>
      </c>
      <c r="D49" s="92">
        <v>16</v>
      </c>
      <c r="E49" s="93">
        <v>256</v>
      </c>
      <c r="F49" s="84">
        <f t="shared" ref="F49:F80" si="24">F48+100</f>
        <v>13400</v>
      </c>
      <c r="G49" s="91"/>
    </row>
    <row r="50" spans="2:7" x14ac:dyDescent="0.25">
      <c r="B50" s="91" t="s">
        <v>376</v>
      </c>
      <c r="C50" s="84" t="s">
        <v>599</v>
      </c>
      <c r="D50" s="92">
        <v>16</v>
      </c>
      <c r="E50" s="93">
        <v>500</v>
      </c>
      <c r="F50" s="84">
        <f t="shared" ref="F50:F81" si="25">F49+200</f>
        <v>13600</v>
      </c>
    </row>
    <row r="51" spans="2:7" x14ac:dyDescent="0.25">
      <c r="B51" s="91" t="s">
        <v>376</v>
      </c>
      <c r="C51" s="84" t="s">
        <v>599</v>
      </c>
      <c r="D51" s="92">
        <v>16</v>
      </c>
      <c r="E51" s="93">
        <v>512</v>
      </c>
      <c r="F51" s="84">
        <f t="shared" ref="F51:F82" si="26">F50+50</f>
        <v>13650</v>
      </c>
    </row>
    <row r="52" spans="2:7" x14ac:dyDescent="0.25">
      <c r="B52" s="91" t="s">
        <v>376</v>
      </c>
      <c r="C52" s="84" t="s">
        <v>599</v>
      </c>
      <c r="D52" s="92">
        <v>16</v>
      </c>
      <c r="E52" s="93">
        <v>1024</v>
      </c>
      <c r="F52" s="84">
        <f t="shared" ref="F52:F83" si="27">F51+350</f>
        <v>14000</v>
      </c>
    </row>
    <row r="53" spans="2:7" x14ac:dyDescent="0.25">
      <c r="B53" s="91" t="s">
        <v>377</v>
      </c>
      <c r="C53" s="84" t="s">
        <v>613</v>
      </c>
      <c r="D53" s="92">
        <v>4</v>
      </c>
      <c r="E53" s="93">
        <v>128</v>
      </c>
      <c r="F53" s="84">
        <v>7400</v>
      </c>
    </row>
    <row r="54" spans="2:7" x14ac:dyDescent="0.25">
      <c r="B54" s="91" t="s">
        <v>377</v>
      </c>
      <c r="C54" s="84" t="s">
        <v>613</v>
      </c>
      <c r="D54" s="92">
        <v>8</v>
      </c>
      <c r="E54" s="93">
        <v>256</v>
      </c>
      <c r="F54" s="84">
        <f>F53+100</f>
        <v>7500</v>
      </c>
    </row>
    <row r="55" spans="2:7" x14ac:dyDescent="0.25">
      <c r="B55" s="91" t="s">
        <v>377</v>
      </c>
      <c r="C55" s="84" t="s">
        <v>613</v>
      </c>
      <c r="D55" s="92">
        <v>8</v>
      </c>
      <c r="E55" s="93">
        <v>500</v>
      </c>
      <c r="F55" s="84">
        <f>F54+200</f>
        <v>7700</v>
      </c>
    </row>
    <row r="56" spans="2:7" x14ac:dyDescent="0.25">
      <c r="B56" s="91" t="s">
        <v>377</v>
      </c>
      <c r="C56" s="84" t="s">
        <v>613</v>
      </c>
      <c r="D56" s="92">
        <v>8</v>
      </c>
      <c r="E56" s="93">
        <v>512</v>
      </c>
      <c r="F56" s="84">
        <f>F55+50</f>
        <v>7750</v>
      </c>
    </row>
    <row r="57" spans="2:7" x14ac:dyDescent="0.25">
      <c r="B57" s="91" t="s">
        <v>377</v>
      </c>
      <c r="C57" s="84" t="s">
        <v>613</v>
      </c>
      <c r="D57" s="92">
        <v>4</v>
      </c>
      <c r="E57" s="93">
        <v>1024</v>
      </c>
      <c r="F57" s="84">
        <f>F56+350</f>
        <v>8100</v>
      </c>
    </row>
    <row r="58" spans="2:7" x14ac:dyDescent="0.25">
      <c r="B58" s="91" t="s">
        <v>377</v>
      </c>
      <c r="C58" s="84" t="s">
        <v>613</v>
      </c>
      <c r="D58" s="92">
        <v>8</v>
      </c>
      <c r="E58" s="93">
        <v>128</v>
      </c>
      <c r="F58" s="84">
        <v>8400</v>
      </c>
    </row>
    <row r="59" spans="2:7" x14ac:dyDescent="0.25">
      <c r="B59" s="91" t="s">
        <v>377</v>
      </c>
      <c r="C59" s="84" t="s">
        <v>614</v>
      </c>
      <c r="D59" s="92">
        <v>8</v>
      </c>
      <c r="E59" s="93">
        <v>256</v>
      </c>
      <c r="F59" s="84">
        <f>F58+100</f>
        <v>8500</v>
      </c>
    </row>
    <row r="60" spans="2:7" x14ac:dyDescent="0.25">
      <c r="B60" s="91" t="s">
        <v>377</v>
      </c>
      <c r="C60" s="84" t="s">
        <v>614</v>
      </c>
      <c r="D60" s="92">
        <v>8</v>
      </c>
      <c r="E60" s="93">
        <v>500</v>
      </c>
      <c r="F60" s="84">
        <f>F59+200</f>
        <v>8700</v>
      </c>
    </row>
    <row r="61" spans="2:7" x14ac:dyDescent="0.25">
      <c r="B61" s="91" t="s">
        <v>377</v>
      </c>
      <c r="C61" s="84" t="s">
        <v>614</v>
      </c>
      <c r="D61" s="92">
        <v>8</v>
      </c>
      <c r="E61" s="93">
        <v>512</v>
      </c>
      <c r="F61" s="84">
        <f>F60+50</f>
        <v>8750</v>
      </c>
    </row>
    <row r="62" spans="2:7" x14ac:dyDescent="0.25">
      <c r="B62" s="91" t="s">
        <v>377</v>
      </c>
      <c r="C62" s="84" t="s">
        <v>613</v>
      </c>
      <c r="D62" s="92">
        <v>8</v>
      </c>
      <c r="E62" s="93">
        <v>1024</v>
      </c>
      <c r="F62" s="84">
        <f>F61+350</f>
        <v>9100</v>
      </c>
    </row>
    <row r="63" spans="2:7" x14ac:dyDescent="0.25">
      <c r="B63" s="91" t="s">
        <v>378</v>
      </c>
      <c r="C63" s="84" t="s">
        <v>613</v>
      </c>
      <c r="D63" s="92">
        <v>16</v>
      </c>
      <c r="E63" s="93">
        <v>128</v>
      </c>
      <c r="F63" s="84">
        <v>9400</v>
      </c>
    </row>
    <row r="64" spans="2:7" x14ac:dyDescent="0.25">
      <c r="B64" s="91" t="s">
        <v>378</v>
      </c>
      <c r="C64" s="84" t="s">
        <v>613</v>
      </c>
      <c r="D64" s="92">
        <v>16</v>
      </c>
      <c r="E64" s="93">
        <v>256</v>
      </c>
      <c r="F64" s="84">
        <f>F63+100</f>
        <v>9500</v>
      </c>
    </row>
    <row r="65" spans="2:6" x14ac:dyDescent="0.25">
      <c r="B65" s="91" t="s">
        <v>378</v>
      </c>
      <c r="C65" s="84" t="s">
        <v>613</v>
      </c>
      <c r="D65" s="92">
        <v>16</v>
      </c>
      <c r="E65" s="93">
        <v>500</v>
      </c>
      <c r="F65" s="84">
        <f>F64+200</f>
        <v>9700</v>
      </c>
    </row>
    <row r="66" spans="2:6" x14ac:dyDescent="0.25">
      <c r="B66" s="91" t="s">
        <v>378</v>
      </c>
      <c r="C66" s="84" t="s">
        <v>613</v>
      </c>
      <c r="D66" s="92">
        <v>16</v>
      </c>
      <c r="E66" s="93">
        <v>512</v>
      </c>
      <c r="F66" s="84">
        <f>F65+50</f>
        <v>9750</v>
      </c>
    </row>
    <row r="67" spans="2:6" x14ac:dyDescent="0.25">
      <c r="B67" s="91" t="s">
        <v>378</v>
      </c>
      <c r="C67" s="84" t="s">
        <v>613</v>
      </c>
      <c r="D67" s="92">
        <v>16</v>
      </c>
      <c r="E67" s="93">
        <v>1024</v>
      </c>
      <c r="F67" s="84">
        <f>F66+350</f>
        <v>10100</v>
      </c>
    </row>
    <row r="68" spans="2:6" x14ac:dyDescent="0.25">
      <c r="B68" s="91" t="s">
        <v>377</v>
      </c>
      <c r="C68" s="84" t="s">
        <v>614</v>
      </c>
      <c r="D68" s="92">
        <v>4</v>
      </c>
      <c r="E68" s="93">
        <v>128</v>
      </c>
      <c r="F68" s="84">
        <v>9400</v>
      </c>
    </row>
    <row r="69" spans="2:6" x14ac:dyDescent="0.25">
      <c r="B69" s="91" t="s">
        <v>377</v>
      </c>
      <c r="C69" s="84" t="s">
        <v>615</v>
      </c>
      <c r="D69" s="92">
        <v>8</v>
      </c>
      <c r="E69" s="93">
        <v>256</v>
      </c>
      <c r="F69" s="84">
        <f>F68+100</f>
        <v>9500</v>
      </c>
    </row>
    <row r="70" spans="2:6" x14ac:dyDescent="0.25">
      <c r="B70" s="91" t="s">
        <v>377</v>
      </c>
      <c r="C70" s="84" t="s">
        <v>615</v>
      </c>
      <c r="D70" s="92">
        <v>8</v>
      </c>
      <c r="E70" s="93">
        <v>500</v>
      </c>
      <c r="F70" s="84">
        <f>F69+200</f>
        <v>9700</v>
      </c>
    </row>
    <row r="71" spans="2:6" x14ac:dyDescent="0.25">
      <c r="B71" s="91" t="s">
        <v>377</v>
      </c>
      <c r="C71" s="84" t="s">
        <v>615</v>
      </c>
      <c r="D71" s="92">
        <v>8</v>
      </c>
      <c r="E71" s="93">
        <v>512</v>
      </c>
      <c r="F71" s="84">
        <f>F70+50</f>
        <v>9750</v>
      </c>
    </row>
    <row r="72" spans="2:6" x14ac:dyDescent="0.25">
      <c r="B72" s="91" t="s">
        <v>377</v>
      </c>
      <c r="C72" s="84" t="s">
        <v>614</v>
      </c>
      <c r="D72" s="92">
        <v>4</v>
      </c>
      <c r="E72" s="93">
        <v>1024</v>
      </c>
      <c r="F72" s="84">
        <f>F71+350</f>
        <v>10100</v>
      </c>
    </row>
    <row r="73" spans="2:6" x14ac:dyDescent="0.25">
      <c r="B73" s="91" t="s">
        <v>377</v>
      </c>
      <c r="C73" s="84" t="s">
        <v>614</v>
      </c>
      <c r="D73" s="92">
        <v>8</v>
      </c>
      <c r="E73" s="93">
        <v>128</v>
      </c>
      <c r="F73" s="84">
        <v>10400</v>
      </c>
    </row>
    <row r="74" spans="2:6" x14ac:dyDescent="0.25">
      <c r="B74" s="91" t="s">
        <v>377</v>
      </c>
      <c r="C74" s="84" t="s">
        <v>616</v>
      </c>
      <c r="D74" s="92">
        <v>8</v>
      </c>
      <c r="E74" s="93">
        <v>256</v>
      </c>
      <c r="F74" s="84">
        <f>F73+100</f>
        <v>10500</v>
      </c>
    </row>
    <row r="75" spans="2:6" x14ac:dyDescent="0.25">
      <c r="B75" s="91" t="s">
        <v>377</v>
      </c>
      <c r="C75" s="84" t="s">
        <v>616</v>
      </c>
      <c r="D75" s="92">
        <v>8</v>
      </c>
      <c r="E75" s="93">
        <v>500</v>
      </c>
      <c r="F75" s="84">
        <f>F74+200</f>
        <v>10700</v>
      </c>
    </row>
    <row r="76" spans="2:6" x14ac:dyDescent="0.25">
      <c r="B76" s="91" t="s">
        <v>377</v>
      </c>
      <c r="C76" s="84" t="s">
        <v>616</v>
      </c>
      <c r="D76" s="92">
        <v>8</v>
      </c>
      <c r="E76" s="93">
        <v>512</v>
      </c>
      <c r="F76" s="84">
        <f>F75+50</f>
        <v>10750</v>
      </c>
    </row>
    <row r="77" spans="2:6" x14ac:dyDescent="0.25">
      <c r="B77" s="91" t="s">
        <v>377</v>
      </c>
      <c r="C77" s="84" t="s">
        <v>614</v>
      </c>
      <c r="D77" s="92">
        <v>8</v>
      </c>
      <c r="E77" s="93">
        <v>1024</v>
      </c>
      <c r="F77" s="84">
        <f>F76+350</f>
        <v>11100</v>
      </c>
    </row>
    <row r="78" spans="2:6" x14ac:dyDescent="0.25">
      <c r="B78" s="91" t="s">
        <v>378</v>
      </c>
      <c r="C78" s="84" t="s">
        <v>614</v>
      </c>
      <c r="D78" s="92">
        <v>16</v>
      </c>
      <c r="E78" s="93">
        <v>128</v>
      </c>
      <c r="F78" s="84">
        <v>12400</v>
      </c>
    </row>
    <row r="79" spans="2:6" x14ac:dyDescent="0.25">
      <c r="B79" s="91" t="s">
        <v>378</v>
      </c>
      <c r="C79" s="84" t="s">
        <v>614</v>
      </c>
      <c r="D79" s="92">
        <v>16</v>
      </c>
      <c r="E79" s="93">
        <v>256</v>
      </c>
      <c r="F79" s="84">
        <f>F78+100</f>
        <v>12500</v>
      </c>
    </row>
    <row r="80" spans="2:6" x14ac:dyDescent="0.25">
      <c r="B80" s="91" t="s">
        <v>378</v>
      </c>
      <c r="C80" s="84" t="s">
        <v>614</v>
      </c>
      <c r="D80" s="92">
        <v>16</v>
      </c>
      <c r="E80" s="93">
        <v>500</v>
      </c>
      <c r="F80" s="84">
        <f>F79+200</f>
        <v>12700</v>
      </c>
    </row>
    <row r="81" spans="2:6" x14ac:dyDescent="0.25">
      <c r="B81" s="91" t="s">
        <v>378</v>
      </c>
      <c r="C81" s="84" t="s">
        <v>614</v>
      </c>
      <c r="D81" s="92">
        <v>16</v>
      </c>
      <c r="E81" s="93">
        <v>512</v>
      </c>
      <c r="F81" s="84">
        <f>F80+50</f>
        <v>12750</v>
      </c>
    </row>
    <row r="82" spans="2:6" x14ac:dyDescent="0.25">
      <c r="B82" s="91" t="s">
        <v>378</v>
      </c>
      <c r="C82" s="84" t="s">
        <v>614</v>
      </c>
      <c r="D82" s="92">
        <v>16</v>
      </c>
      <c r="E82" s="93">
        <v>1024</v>
      </c>
      <c r="F82" s="84">
        <f>F81+350</f>
        <v>13100</v>
      </c>
    </row>
    <row r="83" spans="2:6" x14ac:dyDescent="0.25">
      <c r="B83" s="91" t="s">
        <v>377</v>
      </c>
      <c r="C83" s="84" t="s">
        <v>615</v>
      </c>
      <c r="D83" s="92">
        <v>4</v>
      </c>
      <c r="E83" s="93">
        <v>128</v>
      </c>
      <c r="F83" s="84">
        <v>9300</v>
      </c>
    </row>
    <row r="84" spans="2:6" x14ac:dyDescent="0.25">
      <c r="B84" s="91" t="s">
        <v>377</v>
      </c>
      <c r="C84" s="84" t="s">
        <v>613</v>
      </c>
      <c r="D84" s="92">
        <v>4</v>
      </c>
      <c r="E84" s="93">
        <v>256</v>
      </c>
      <c r="F84" s="84">
        <f>F83+100</f>
        <v>9400</v>
      </c>
    </row>
    <row r="85" spans="2:6" x14ac:dyDescent="0.25">
      <c r="B85" s="91" t="s">
        <v>377</v>
      </c>
      <c r="C85" s="84" t="s">
        <v>613</v>
      </c>
      <c r="D85" s="92">
        <v>4</v>
      </c>
      <c r="E85" s="93">
        <v>500</v>
      </c>
      <c r="F85" s="84">
        <f>F84+200</f>
        <v>9600</v>
      </c>
    </row>
    <row r="86" spans="2:6" x14ac:dyDescent="0.25">
      <c r="B86" s="91" t="s">
        <v>377</v>
      </c>
      <c r="C86" s="84" t="s">
        <v>613</v>
      </c>
      <c r="D86" s="92">
        <v>4</v>
      </c>
      <c r="E86" s="93">
        <v>512</v>
      </c>
      <c r="F86" s="84">
        <f>F85+50</f>
        <v>9650</v>
      </c>
    </row>
    <row r="87" spans="2:6" x14ac:dyDescent="0.25">
      <c r="B87" s="91" t="s">
        <v>377</v>
      </c>
      <c r="C87" s="84" t="s">
        <v>615</v>
      </c>
      <c r="D87" s="92">
        <v>4</v>
      </c>
      <c r="E87" s="93">
        <v>1024</v>
      </c>
      <c r="F87" s="84">
        <f>F86+350</f>
        <v>10000</v>
      </c>
    </row>
    <row r="88" spans="2:6" x14ac:dyDescent="0.25">
      <c r="B88" s="91" t="s">
        <v>377</v>
      </c>
      <c r="C88" s="84" t="s">
        <v>615</v>
      </c>
      <c r="D88" s="92">
        <v>8</v>
      </c>
      <c r="E88" s="93">
        <v>128</v>
      </c>
      <c r="F88" s="84">
        <v>10400</v>
      </c>
    </row>
    <row r="89" spans="2:6" x14ac:dyDescent="0.25">
      <c r="B89" s="91" t="s">
        <v>377</v>
      </c>
      <c r="C89" s="84" t="s">
        <v>614</v>
      </c>
      <c r="D89" s="92">
        <v>4</v>
      </c>
      <c r="E89" s="93">
        <v>256</v>
      </c>
      <c r="F89" s="84">
        <f>F88+100</f>
        <v>10500</v>
      </c>
    </row>
    <row r="90" spans="2:6" x14ac:dyDescent="0.25">
      <c r="B90" s="91" t="s">
        <v>377</v>
      </c>
      <c r="C90" s="84" t="s">
        <v>614</v>
      </c>
      <c r="D90" s="92">
        <v>4</v>
      </c>
      <c r="E90" s="93">
        <v>500</v>
      </c>
      <c r="F90" s="84">
        <f>F89+200</f>
        <v>10700</v>
      </c>
    </row>
    <row r="91" spans="2:6" x14ac:dyDescent="0.25">
      <c r="B91" s="91" t="s">
        <v>377</v>
      </c>
      <c r="C91" s="84" t="s">
        <v>614</v>
      </c>
      <c r="D91" s="92">
        <v>4</v>
      </c>
      <c r="E91" s="93">
        <v>512</v>
      </c>
      <c r="F91" s="84">
        <f>F90+50</f>
        <v>10750</v>
      </c>
    </row>
    <row r="92" spans="2:6" x14ac:dyDescent="0.25">
      <c r="B92" s="91" t="s">
        <v>377</v>
      </c>
      <c r="C92" s="84" t="s">
        <v>615</v>
      </c>
      <c r="D92" s="92">
        <v>8</v>
      </c>
      <c r="E92" s="93">
        <v>1024</v>
      </c>
      <c r="F92" s="84">
        <f>F91+350</f>
        <v>11100</v>
      </c>
    </row>
    <row r="93" spans="2:6" x14ac:dyDescent="0.25">
      <c r="B93" s="91" t="s">
        <v>378</v>
      </c>
      <c r="C93" s="84" t="s">
        <v>615</v>
      </c>
      <c r="D93" s="92">
        <v>16</v>
      </c>
      <c r="E93" s="93">
        <v>128</v>
      </c>
      <c r="F93" s="84">
        <v>12400</v>
      </c>
    </row>
    <row r="94" spans="2:6" x14ac:dyDescent="0.25">
      <c r="B94" s="91" t="s">
        <v>378</v>
      </c>
      <c r="C94" s="84" t="s">
        <v>615</v>
      </c>
      <c r="D94" s="92">
        <v>16</v>
      </c>
      <c r="E94" s="93">
        <v>256</v>
      </c>
      <c r="F94" s="84">
        <f>F93+100</f>
        <v>12500</v>
      </c>
    </row>
    <row r="95" spans="2:6" x14ac:dyDescent="0.25">
      <c r="B95" s="91" t="s">
        <v>378</v>
      </c>
      <c r="C95" s="84" t="s">
        <v>615</v>
      </c>
      <c r="D95" s="92">
        <v>16</v>
      </c>
      <c r="E95" s="93">
        <v>500</v>
      </c>
      <c r="F95" s="84">
        <f>F94+200</f>
        <v>12700</v>
      </c>
    </row>
    <row r="96" spans="2:6" x14ac:dyDescent="0.25">
      <c r="B96" s="91" t="s">
        <v>378</v>
      </c>
      <c r="C96" s="84" t="s">
        <v>615</v>
      </c>
      <c r="D96" s="92">
        <v>16</v>
      </c>
      <c r="E96" s="93">
        <v>512</v>
      </c>
      <c r="F96" s="84">
        <f>F95+50</f>
        <v>12750</v>
      </c>
    </row>
    <row r="97" spans="2:6" x14ac:dyDescent="0.25">
      <c r="B97" s="91" t="s">
        <v>378</v>
      </c>
      <c r="C97" s="84" t="s">
        <v>615</v>
      </c>
      <c r="D97" s="92">
        <v>16</v>
      </c>
      <c r="E97" s="93">
        <v>1024</v>
      </c>
      <c r="F97" s="84">
        <f>F96+350</f>
        <v>13100</v>
      </c>
    </row>
    <row r="98" spans="2:6" x14ac:dyDescent="0.25">
      <c r="B98" s="91" t="s">
        <v>377</v>
      </c>
      <c r="C98" s="84" t="s">
        <v>616</v>
      </c>
      <c r="D98" s="92">
        <v>4</v>
      </c>
      <c r="E98" s="93">
        <v>128</v>
      </c>
      <c r="F98" s="84">
        <v>10200</v>
      </c>
    </row>
    <row r="99" spans="2:6" x14ac:dyDescent="0.25">
      <c r="B99" s="91" t="s">
        <v>377</v>
      </c>
      <c r="C99" s="84" t="s">
        <v>615</v>
      </c>
      <c r="D99" s="92">
        <v>4</v>
      </c>
      <c r="E99" s="93">
        <v>256</v>
      </c>
      <c r="F99" s="84">
        <f>F98+100</f>
        <v>10300</v>
      </c>
    </row>
    <row r="100" spans="2:6" x14ac:dyDescent="0.25">
      <c r="B100" s="91" t="s">
        <v>377</v>
      </c>
      <c r="C100" s="84" t="s">
        <v>615</v>
      </c>
      <c r="D100" s="92">
        <v>4</v>
      </c>
      <c r="E100" s="93">
        <v>500</v>
      </c>
      <c r="F100" s="84">
        <f>F99+200</f>
        <v>10500</v>
      </c>
    </row>
    <row r="101" spans="2:6" x14ac:dyDescent="0.25">
      <c r="B101" s="91" t="s">
        <v>377</v>
      </c>
      <c r="C101" s="84" t="s">
        <v>615</v>
      </c>
      <c r="D101" s="92">
        <v>4</v>
      </c>
      <c r="E101" s="93">
        <v>512</v>
      </c>
      <c r="F101" s="84">
        <f>F100+50</f>
        <v>10550</v>
      </c>
    </row>
    <row r="102" spans="2:6" x14ac:dyDescent="0.25">
      <c r="B102" s="91" t="s">
        <v>377</v>
      </c>
      <c r="C102" s="84" t="s">
        <v>616</v>
      </c>
      <c r="D102" s="92">
        <v>4</v>
      </c>
      <c r="E102" s="93">
        <v>1024</v>
      </c>
      <c r="F102" s="84">
        <f>F101+350</f>
        <v>10900</v>
      </c>
    </row>
    <row r="103" spans="2:6" x14ac:dyDescent="0.25">
      <c r="B103" s="91" t="s">
        <v>377</v>
      </c>
      <c r="C103" s="84" t="s">
        <v>616</v>
      </c>
      <c r="D103" s="92">
        <v>8</v>
      </c>
      <c r="E103" s="93">
        <v>128</v>
      </c>
      <c r="F103" s="84">
        <v>11200</v>
      </c>
    </row>
    <row r="104" spans="2:6" x14ac:dyDescent="0.25">
      <c r="B104" s="91" t="s">
        <v>377</v>
      </c>
      <c r="C104" s="84" t="s">
        <v>616</v>
      </c>
      <c r="D104" s="92">
        <v>4</v>
      </c>
      <c r="E104" s="93">
        <v>256</v>
      </c>
      <c r="F104" s="84">
        <f>F103+100</f>
        <v>11300</v>
      </c>
    </row>
    <row r="105" spans="2:6" x14ac:dyDescent="0.25">
      <c r="B105" s="91" t="s">
        <v>377</v>
      </c>
      <c r="C105" s="84" t="s">
        <v>616</v>
      </c>
      <c r="D105" s="92">
        <v>4</v>
      </c>
      <c r="E105" s="93">
        <v>500</v>
      </c>
      <c r="F105" s="84">
        <f>F104+200</f>
        <v>11500</v>
      </c>
    </row>
    <row r="106" spans="2:6" x14ac:dyDescent="0.25">
      <c r="B106" s="91" t="s">
        <v>377</v>
      </c>
      <c r="C106" s="84" t="s">
        <v>616</v>
      </c>
      <c r="D106" s="92">
        <v>4</v>
      </c>
      <c r="E106" s="93">
        <v>512</v>
      </c>
      <c r="F106" s="84">
        <f>F105+50</f>
        <v>11550</v>
      </c>
    </row>
    <row r="107" spans="2:6" x14ac:dyDescent="0.25">
      <c r="B107" s="91" t="s">
        <v>377</v>
      </c>
      <c r="C107" s="84" t="s">
        <v>616</v>
      </c>
      <c r="D107" s="92">
        <v>8</v>
      </c>
      <c r="E107" s="93">
        <v>1024</v>
      </c>
      <c r="F107" s="84">
        <f t="shared" ref="F107:F112" si="28">F106+350</f>
        <v>11900</v>
      </c>
    </row>
    <row r="108" spans="2:6" x14ac:dyDescent="0.25">
      <c r="B108" s="91" t="s">
        <v>378</v>
      </c>
      <c r="C108" s="84" t="s">
        <v>616</v>
      </c>
      <c r="D108" s="92">
        <v>16</v>
      </c>
      <c r="E108" s="93">
        <v>128</v>
      </c>
      <c r="F108" s="84">
        <v>13200</v>
      </c>
    </row>
    <row r="109" spans="2:6" x14ac:dyDescent="0.25">
      <c r="B109" s="91" t="s">
        <v>378</v>
      </c>
      <c r="C109" s="84" t="s">
        <v>616</v>
      </c>
      <c r="D109" s="92">
        <v>16</v>
      </c>
      <c r="E109" s="93">
        <v>256</v>
      </c>
      <c r="F109" s="84">
        <f t="shared" ref="F109:F112" si="29">F108+100</f>
        <v>13300</v>
      </c>
    </row>
    <row r="110" spans="2:6" x14ac:dyDescent="0.25">
      <c r="B110" s="91" t="s">
        <v>378</v>
      </c>
      <c r="C110" s="84" t="s">
        <v>616</v>
      </c>
      <c r="D110" s="92">
        <v>16</v>
      </c>
      <c r="E110" s="93">
        <v>500</v>
      </c>
      <c r="F110" s="84">
        <f t="shared" ref="F110:F112" si="30">F109+200</f>
        <v>13500</v>
      </c>
    </row>
    <row r="111" spans="2:6" x14ac:dyDescent="0.25">
      <c r="B111" s="91" t="s">
        <v>378</v>
      </c>
      <c r="C111" s="84" t="s">
        <v>616</v>
      </c>
      <c r="D111" s="92">
        <v>16</v>
      </c>
      <c r="E111" s="93">
        <v>512</v>
      </c>
      <c r="F111" s="84">
        <f t="shared" ref="F111:F112" si="31">F110+50</f>
        <v>13550</v>
      </c>
    </row>
    <row r="112" spans="2:6" x14ac:dyDescent="0.25">
      <c r="B112" s="91" t="s">
        <v>378</v>
      </c>
      <c r="C112" s="84" t="s">
        <v>616</v>
      </c>
      <c r="D112" s="92">
        <v>16</v>
      </c>
      <c r="E112" s="93">
        <v>1024</v>
      </c>
      <c r="F112" s="84">
        <f t="shared" ref="F112" si="32">F111+350</f>
        <v>13900</v>
      </c>
    </row>
    <row r="113" spans="2:5" x14ac:dyDescent="0.25">
      <c r="B113" s="91"/>
      <c r="C113" s="92"/>
      <c r="D113" s="92"/>
      <c r="E113" s="93"/>
    </row>
    <row r="114" spans="2:5" x14ac:dyDescent="0.25">
      <c r="B114" s="91"/>
      <c r="C114" s="92"/>
      <c r="D114" s="92"/>
      <c r="E114" s="93"/>
    </row>
    <row r="115" spans="2:5" x14ac:dyDescent="0.25">
      <c r="B115" s="91"/>
      <c r="C115" s="92"/>
      <c r="D115" s="92"/>
      <c r="E115" s="93"/>
    </row>
    <row r="116" spans="2:5" x14ac:dyDescent="0.25">
      <c r="B116" s="91"/>
      <c r="C116" s="92"/>
      <c r="D116" s="92"/>
      <c r="E116" s="93"/>
    </row>
    <row r="117" spans="2:5" x14ac:dyDescent="0.25">
      <c r="B117" s="91"/>
      <c r="C117" s="92"/>
      <c r="D117" s="92"/>
      <c r="E117" s="93"/>
    </row>
    <row r="118" spans="2:5" x14ac:dyDescent="0.25">
      <c r="B118" s="91"/>
      <c r="C118" s="92"/>
      <c r="D118" s="92"/>
      <c r="E118" s="93"/>
    </row>
    <row r="119" spans="2:5" x14ac:dyDescent="0.25">
      <c r="B119" s="91"/>
      <c r="C119" s="92"/>
      <c r="D119" s="92"/>
      <c r="E119" s="93"/>
    </row>
    <row r="120" spans="2:5" x14ac:dyDescent="0.25">
      <c r="B120" s="91"/>
      <c r="C120" s="92"/>
      <c r="D120" s="92"/>
      <c r="E120" s="93"/>
    </row>
    <row r="121" spans="2:5" x14ac:dyDescent="0.25">
      <c r="B121" s="91"/>
      <c r="C121" s="92"/>
      <c r="D121" s="92"/>
      <c r="E121" s="93"/>
    </row>
    <row r="122" spans="2:5" x14ac:dyDescent="0.25">
      <c r="B122" s="91"/>
      <c r="C122" s="92"/>
      <c r="D122" s="92"/>
      <c r="E122" s="93"/>
    </row>
    <row r="123" spans="2:5" x14ac:dyDescent="0.25">
      <c r="B123" s="91"/>
      <c r="C123" s="92"/>
      <c r="D123" s="92"/>
      <c r="E123" s="93"/>
    </row>
    <row r="124" spans="2:5" x14ac:dyDescent="0.25">
      <c r="B124" s="91"/>
      <c r="C124" s="92"/>
      <c r="D124" s="92"/>
      <c r="E124" s="93"/>
    </row>
    <row r="125" spans="2:5" x14ac:dyDescent="0.25">
      <c r="B125" s="91"/>
      <c r="C125" s="92"/>
      <c r="D125" s="92"/>
      <c r="E125" s="93"/>
    </row>
    <row r="126" spans="2:5" x14ac:dyDescent="0.25">
      <c r="B126" s="91"/>
      <c r="C126" s="92"/>
      <c r="D126" s="92"/>
      <c r="E126" s="93"/>
    </row>
    <row r="127" spans="2:5" x14ac:dyDescent="0.25">
      <c r="B127" s="91"/>
      <c r="C127" s="92"/>
      <c r="D127" s="92"/>
      <c r="E127" s="93"/>
    </row>
    <row r="128" spans="2:5" x14ac:dyDescent="0.25">
      <c r="B128" s="91"/>
      <c r="C128" s="92"/>
      <c r="D128" s="92"/>
      <c r="E128" s="93"/>
    </row>
    <row r="129" spans="2:5" x14ac:dyDescent="0.25">
      <c r="B129" s="91"/>
      <c r="C129" s="92"/>
      <c r="D129" s="92"/>
      <c r="E129" s="93"/>
    </row>
    <row r="130" spans="2:5" x14ac:dyDescent="0.25">
      <c r="B130" s="91"/>
      <c r="C130" s="92"/>
      <c r="D130" s="92"/>
      <c r="E130" s="93"/>
    </row>
    <row r="131" spans="2:5" x14ac:dyDescent="0.25">
      <c r="B131" s="91"/>
      <c r="C131" s="92"/>
      <c r="D131" s="92"/>
      <c r="E131" s="93"/>
    </row>
    <row r="132" spans="2:5" x14ac:dyDescent="0.25">
      <c r="B132" s="91"/>
      <c r="C132" s="92"/>
      <c r="D132" s="92"/>
      <c r="E132" s="93"/>
    </row>
    <row r="133" spans="2:5" x14ac:dyDescent="0.25">
      <c r="B133" s="91"/>
      <c r="C133" s="92"/>
      <c r="D133" s="92"/>
      <c r="E133" s="93"/>
    </row>
    <row r="134" spans="2:5" x14ac:dyDescent="0.25">
      <c r="B134" s="91"/>
      <c r="C134" s="92"/>
      <c r="D134" s="92"/>
      <c r="E134" s="93"/>
    </row>
    <row r="135" spans="2:5" x14ac:dyDescent="0.25">
      <c r="B135" s="91"/>
      <c r="C135" s="92"/>
      <c r="D135" s="92"/>
      <c r="E135" s="93"/>
    </row>
    <row r="136" spans="2:5" x14ac:dyDescent="0.25">
      <c r="B136" s="91"/>
      <c r="C136" s="92"/>
      <c r="D136" s="92"/>
      <c r="E136" s="93"/>
    </row>
    <row r="137" spans="2:5" x14ac:dyDescent="0.25">
      <c r="B137" s="91"/>
      <c r="C137" s="92"/>
      <c r="D137" s="92"/>
      <c r="E137" s="93"/>
    </row>
    <row r="138" spans="2:5" x14ac:dyDescent="0.25">
      <c r="B138" s="91"/>
      <c r="C138" s="92"/>
      <c r="D138" s="92"/>
      <c r="E138" s="93"/>
    </row>
    <row r="139" spans="2:5" x14ac:dyDescent="0.25">
      <c r="B139" s="91"/>
      <c r="C139" s="92"/>
      <c r="D139" s="92"/>
      <c r="E139" s="93"/>
    </row>
    <row r="140" spans="2:5" x14ac:dyDescent="0.25">
      <c r="B140" s="91"/>
      <c r="C140" s="92"/>
      <c r="D140" s="92"/>
      <c r="E140" s="93"/>
    </row>
    <row r="141" spans="2:5" x14ac:dyDescent="0.25">
      <c r="B141" s="91"/>
      <c r="C141" s="92"/>
      <c r="D141" s="92"/>
      <c r="E141" s="93"/>
    </row>
    <row r="142" spans="2:5" x14ac:dyDescent="0.25">
      <c r="B142" s="91"/>
      <c r="C142" s="92"/>
      <c r="D142" s="92"/>
      <c r="E142" s="93"/>
    </row>
    <row r="143" spans="2:5" x14ac:dyDescent="0.25">
      <c r="B143" s="91"/>
      <c r="C143" s="92"/>
      <c r="D143" s="92"/>
      <c r="E143" s="93"/>
    </row>
    <row r="144" spans="2:5" x14ac:dyDescent="0.25">
      <c r="B144" s="91"/>
      <c r="C144" s="92"/>
      <c r="D144" s="92"/>
      <c r="E144" s="93"/>
    </row>
    <row r="145" spans="2:5" x14ac:dyDescent="0.25">
      <c r="B145" s="91"/>
      <c r="C145" s="92"/>
      <c r="D145" s="92"/>
      <c r="E145" s="93"/>
    </row>
    <row r="146" spans="2:5" x14ac:dyDescent="0.25">
      <c r="B146" s="91"/>
      <c r="C146" s="92"/>
      <c r="D146" s="92"/>
      <c r="E146" s="93"/>
    </row>
    <row r="147" spans="2:5" x14ac:dyDescent="0.25">
      <c r="B147" s="91"/>
      <c r="C147" s="92"/>
      <c r="D147" s="92"/>
      <c r="E147" s="93"/>
    </row>
    <row r="148" spans="2:5" x14ac:dyDescent="0.25">
      <c r="B148" s="91"/>
      <c r="C148" s="92"/>
      <c r="D148" s="92"/>
      <c r="E148" s="93"/>
    </row>
    <row r="149" spans="2:5" x14ac:dyDescent="0.25">
      <c r="B149" s="91"/>
      <c r="C149" s="92"/>
      <c r="D149" s="92"/>
      <c r="E149" s="93"/>
    </row>
    <row r="150" spans="2:5" x14ac:dyDescent="0.25">
      <c r="B150" s="91"/>
      <c r="C150" s="92"/>
      <c r="D150" s="92"/>
      <c r="E150" s="93"/>
    </row>
    <row r="151" spans="2:5" x14ac:dyDescent="0.25">
      <c r="B151" s="91"/>
      <c r="C151" s="92"/>
      <c r="D151" s="92"/>
      <c r="E151" s="93"/>
    </row>
    <row r="152" spans="2:5" x14ac:dyDescent="0.25">
      <c r="B152" s="91"/>
      <c r="C152" s="92"/>
      <c r="D152" s="92"/>
      <c r="E152" s="93"/>
    </row>
    <row r="153" spans="2:5" x14ac:dyDescent="0.25">
      <c r="B153" s="91"/>
      <c r="C153" s="92"/>
      <c r="D153" s="92"/>
      <c r="E153" s="93"/>
    </row>
    <row r="154" spans="2:5" x14ac:dyDescent="0.25">
      <c r="B154" s="91"/>
      <c r="C154" s="92"/>
      <c r="D154" s="92"/>
      <c r="E154" s="93"/>
    </row>
    <row r="155" spans="2:5" x14ac:dyDescent="0.25">
      <c r="B155" s="91"/>
      <c r="C155" s="92"/>
      <c r="D155" s="92"/>
      <c r="E155" s="93"/>
    </row>
    <row r="156" spans="2:5" x14ac:dyDescent="0.25">
      <c r="B156" s="91"/>
      <c r="C156" s="92"/>
      <c r="D156" s="92"/>
      <c r="E156" s="93"/>
    </row>
    <row r="157" spans="2:5" x14ac:dyDescent="0.25">
      <c r="B157" s="91"/>
      <c r="C157" s="92"/>
      <c r="D157" s="92"/>
      <c r="E157" s="93"/>
    </row>
    <row r="158" spans="2:5" x14ac:dyDescent="0.25">
      <c r="B158" s="91"/>
      <c r="C158" s="92"/>
      <c r="D158" s="92"/>
      <c r="E158" s="93"/>
    </row>
    <row r="159" spans="2:5" x14ac:dyDescent="0.25">
      <c r="B159" s="91"/>
      <c r="C159" s="92"/>
      <c r="D159" s="92"/>
      <c r="E159" s="93"/>
    </row>
    <row r="160" spans="2:5" x14ac:dyDescent="0.25">
      <c r="B160" s="91"/>
      <c r="C160" s="92"/>
      <c r="D160" s="92"/>
      <c r="E160" s="9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U57"/>
  <sheetViews>
    <sheetView showGridLines="0" defaultGridColor="0" colorId="22" zoomScale="85" zoomScaleNormal="85" workbookViewId="0">
      <selection activeCell="R1" sqref="R1"/>
    </sheetView>
  </sheetViews>
  <sheetFormatPr defaultColWidth="12.54296875" defaultRowHeight="15.5" x14ac:dyDescent="0.35"/>
  <cols>
    <col min="1" max="1" width="4.7265625" style="1" customWidth="1"/>
    <col min="2" max="2" width="3.7265625" style="1" bestFit="1" customWidth="1"/>
    <col min="3" max="3" width="21.36328125" style="1" customWidth="1"/>
    <col min="4" max="12" width="7" style="1" customWidth="1"/>
    <col min="13" max="16" width="7.81640625" style="1" customWidth="1"/>
    <col min="17" max="17" width="7.81640625" style="1" bestFit="1" customWidth="1"/>
    <col min="18" max="16384" width="12.54296875" style="1"/>
  </cols>
  <sheetData>
    <row r="1" spans="2:21" x14ac:dyDescent="0.35">
      <c r="B1" s="14" t="s">
        <v>381</v>
      </c>
      <c r="C1" s="24"/>
      <c r="D1" s="38" t="s">
        <v>359</v>
      </c>
      <c r="E1" s="38" t="s">
        <v>360</v>
      </c>
      <c r="F1" s="38" t="s">
        <v>361</v>
      </c>
      <c r="G1" s="38" t="s">
        <v>362</v>
      </c>
      <c r="H1" s="38" t="s">
        <v>363</v>
      </c>
      <c r="I1" s="38" t="s">
        <v>364</v>
      </c>
      <c r="J1" s="38" t="s">
        <v>365</v>
      </c>
      <c r="K1" s="38" t="s">
        <v>366</v>
      </c>
      <c r="L1" s="38" t="s">
        <v>367</v>
      </c>
      <c r="M1" s="38" t="s">
        <v>368</v>
      </c>
      <c r="N1" s="38" t="s">
        <v>369</v>
      </c>
      <c r="O1" s="38" t="s">
        <v>370</v>
      </c>
      <c r="P1" s="38" t="s">
        <v>371</v>
      </c>
      <c r="Q1" s="38" t="s">
        <v>372</v>
      </c>
    </row>
    <row r="2" spans="2:21" x14ac:dyDescent="0.35">
      <c r="B2" s="25">
        <v>1</v>
      </c>
      <c r="C2" s="24" t="s">
        <v>0</v>
      </c>
      <c r="D2" s="26">
        <v>719</v>
      </c>
      <c r="E2" s="27">
        <v>563</v>
      </c>
      <c r="F2" s="27">
        <v>819</v>
      </c>
      <c r="G2" s="27">
        <v>561</v>
      </c>
      <c r="H2" s="27">
        <v>723</v>
      </c>
      <c r="I2" s="27">
        <v>228</v>
      </c>
      <c r="J2" s="27">
        <v>994</v>
      </c>
      <c r="K2" s="27">
        <v>68</v>
      </c>
      <c r="L2" s="27">
        <v>769</v>
      </c>
      <c r="M2" s="27">
        <v>640</v>
      </c>
      <c r="N2" s="27">
        <v>787</v>
      </c>
      <c r="O2" s="27">
        <v>130</v>
      </c>
      <c r="P2" s="27">
        <v>451</v>
      </c>
      <c r="Q2" s="28">
        <v>62</v>
      </c>
    </row>
    <row r="3" spans="2:21" x14ac:dyDescent="0.35">
      <c r="B3" s="25">
        <v>2</v>
      </c>
      <c r="C3" s="24" t="s">
        <v>1</v>
      </c>
      <c r="D3" s="29">
        <v>182</v>
      </c>
      <c r="E3" s="30">
        <v>542</v>
      </c>
      <c r="F3" s="30">
        <v>439</v>
      </c>
      <c r="G3" s="30">
        <v>287</v>
      </c>
      <c r="H3" s="30">
        <v>344</v>
      </c>
      <c r="I3" s="30">
        <v>634</v>
      </c>
      <c r="J3" s="30">
        <v>631</v>
      </c>
      <c r="K3" s="30">
        <v>279</v>
      </c>
      <c r="L3" s="30">
        <v>474</v>
      </c>
      <c r="M3" s="30">
        <v>716</v>
      </c>
      <c r="N3" s="30">
        <v>31</v>
      </c>
      <c r="O3" s="30">
        <v>653</v>
      </c>
      <c r="P3" s="30">
        <v>417</v>
      </c>
      <c r="Q3" s="31">
        <v>57</v>
      </c>
      <c r="U3" s="1" t="s">
        <v>356</v>
      </c>
    </row>
    <row r="4" spans="2:21" x14ac:dyDescent="0.35">
      <c r="B4" s="25">
        <v>3</v>
      </c>
      <c r="C4" s="24" t="s">
        <v>2</v>
      </c>
      <c r="D4" s="29">
        <v>346</v>
      </c>
      <c r="E4" s="30">
        <v>289</v>
      </c>
      <c r="F4" s="30">
        <v>805</v>
      </c>
      <c r="G4" s="30">
        <v>778</v>
      </c>
      <c r="H4" s="30">
        <v>428</v>
      </c>
      <c r="I4" s="30">
        <v>536</v>
      </c>
      <c r="J4" s="30">
        <v>666</v>
      </c>
      <c r="K4" s="30">
        <v>764</v>
      </c>
      <c r="L4" s="30">
        <v>191</v>
      </c>
      <c r="M4" s="30">
        <v>716</v>
      </c>
      <c r="N4" s="30">
        <v>33</v>
      </c>
      <c r="O4" s="30">
        <v>661</v>
      </c>
      <c r="P4" s="30">
        <v>949</v>
      </c>
      <c r="Q4" s="31">
        <v>215</v>
      </c>
      <c r="U4" s="1" t="s">
        <v>357</v>
      </c>
    </row>
    <row r="5" spans="2:21" x14ac:dyDescent="0.35">
      <c r="B5" s="25">
        <v>4</v>
      </c>
      <c r="C5" s="24" t="s">
        <v>3</v>
      </c>
      <c r="D5" s="29">
        <v>657</v>
      </c>
      <c r="E5" s="30">
        <v>146</v>
      </c>
      <c r="F5" s="30">
        <v>236</v>
      </c>
      <c r="G5" s="30">
        <v>5</v>
      </c>
      <c r="H5" s="30">
        <v>214</v>
      </c>
      <c r="I5" s="30">
        <v>782</v>
      </c>
      <c r="J5" s="30">
        <v>549</v>
      </c>
      <c r="K5" s="30">
        <v>378</v>
      </c>
      <c r="L5" s="30">
        <v>183</v>
      </c>
      <c r="M5" s="30">
        <v>91</v>
      </c>
      <c r="N5" s="30">
        <v>946</v>
      </c>
      <c r="O5" s="30">
        <v>799</v>
      </c>
      <c r="P5" s="30">
        <v>886</v>
      </c>
      <c r="Q5" s="31">
        <v>668</v>
      </c>
      <c r="U5" s="1" t="s">
        <v>358</v>
      </c>
    </row>
    <row r="6" spans="2:21" x14ac:dyDescent="0.35">
      <c r="B6" s="25">
        <v>5</v>
      </c>
      <c r="C6" s="24" t="s">
        <v>4</v>
      </c>
      <c r="D6" s="29">
        <v>540</v>
      </c>
      <c r="E6" s="30">
        <v>64</v>
      </c>
      <c r="F6" s="30">
        <v>59</v>
      </c>
      <c r="G6" s="30">
        <v>18</v>
      </c>
      <c r="H6" s="30">
        <v>252</v>
      </c>
      <c r="I6" s="30">
        <v>140</v>
      </c>
      <c r="J6" s="30">
        <v>156</v>
      </c>
      <c r="K6" s="30">
        <v>624</v>
      </c>
      <c r="L6" s="30">
        <v>14</v>
      </c>
      <c r="M6" s="30">
        <v>242</v>
      </c>
      <c r="N6" s="30">
        <v>852</v>
      </c>
      <c r="O6" s="30">
        <v>374</v>
      </c>
      <c r="P6" s="30">
        <v>280</v>
      </c>
      <c r="Q6" s="31">
        <v>89</v>
      </c>
    </row>
    <row r="7" spans="2:21" x14ac:dyDescent="0.35">
      <c r="B7" s="25">
        <v>6</v>
      </c>
      <c r="C7" s="24" t="s">
        <v>5</v>
      </c>
      <c r="D7" s="29">
        <v>976</v>
      </c>
      <c r="E7" s="30">
        <v>627</v>
      </c>
      <c r="F7" s="30">
        <v>926</v>
      </c>
      <c r="G7" s="30">
        <v>996</v>
      </c>
      <c r="H7" s="30">
        <v>60</v>
      </c>
      <c r="I7" s="30">
        <v>939</v>
      </c>
      <c r="J7" s="30">
        <v>94</v>
      </c>
      <c r="K7" s="30">
        <v>687</v>
      </c>
      <c r="L7" s="30">
        <v>190</v>
      </c>
      <c r="M7" s="30">
        <v>722</v>
      </c>
      <c r="N7" s="30">
        <v>251</v>
      </c>
      <c r="O7" s="30">
        <v>706</v>
      </c>
      <c r="P7" s="30">
        <v>502</v>
      </c>
      <c r="Q7" s="31">
        <v>407</v>
      </c>
    </row>
    <row r="8" spans="2:21" x14ac:dyDescent="0.35">
      <c r="B8" s="25">
        <v>7</v>
      </c>
      <c r="C8" s="24" t="s">
        <v>6</v>
      </c>
      <c r="D8" s="29">
        <v>649</v>
      </c>
      <c r="E8" s="30">
        <v>917</v>
      </c>
      <c r="F8" s="30">
        <v>204</v>
      </c>
      <c r="G8" s="30">
        <v>748</v>
      </c>
      <c r="H8" s="30">
        <v>829</v>
      </c>
      <c r="I8" s="30">
        <v>345</v>
      </c>
      <c r="J8" s="30">
        <v>739</v>
      </c>
      <c r="K8" s="30">
        <v>62</v>
      </c>
      <c r="L8" s="30">
        <v>22</v>
      </c>
      <c r="M8" s="30">
        <v>201</v>
      </c>
      <c r="N8" s="30">
        <v>875</v>
      </c>
      <c r="O8" s="30">
        <v>264</v>
      </c>
      <c r="P8" s="30">
        <v>627</v>
      </c>
      <c r="Q8" s="31">
        <v>150</v>
      </c>
    </row>
    <row r="9" spans="2:21" x14ac:dyDescent="0.35">
      <c r="B9" s="25">
        <v>8</v>
      </c>
      <c r="C9" s="24" t="s">
        <v>7</v>
      </c>
      <c r="D9" s="29">
        <v>424</v>
      </c>
      <c r="E9" s="30">
        <v>368</v>
      </c>
      <c r="F9" s="30">
        <v>922</v>
      </c>
      <c r="G9" s="30">
        <v>685</v>
      </c>
      <c r="H9" s="30">
        <v>731</v>
      </c>
      <c r="I9" s="30">
        <v>152</v>
      </c>
      <c r="J9" s="30">
        <v>727</v>
      </c>
      <c r="K9" s="30">
        <v>57</v>
      </c>
      <c r="L9" s="30">
        <v>830</v>
      </c>
      <c r="M9" s="30">
        <v>870</v>
      </c>
      <c r="N9" s="30">
        <v>272</v>
      </c>
      <c r="O9" s="30">
        <v>447</v>
      </c>
      <c r="P9" s="30">
        <v>643</v>
      </c>
      <c r="Q9" s="31">
        <v>603</v>
      </c>
    </row>
    <row r="10" spans="2:21" x14ac:dyDescent="0.35">
      <c r="B10" s="25">
        <v>9</v>
      </c>
      <c r="C10" s="24" t="s">
        <v>8</v>
      </c>
      <c r="D10" s="29">
        <v>374</v>
      </c>
      <c r="E10" s="30">
        <v>350</v>
      </c>
      <c r="F10" s="30">
        <v>566</v>
      </c>
      <c r="G10" s="30">
        <v>919</v>
      </c>
      <c r="H10" s="30">
        <v>846</v>
      </c>
      <c r="I10" s="30">
        <v>402</v>
      </c>
      <c r="J10" s="30">
        <v>451</v>
      </c>
      <c r="K10" s="30">
        <v>215</v>
      </c>
      <c r="L10" s="30">
        <v>97</v>
      </c>
      <c r="M10" s="30">
        <v>942</v>
      </c>
      <c r="N10" s="30">
        <v>292</v>
      </c>
      <c r="O10" s="30">
        <v>910</v>
      </c>
      <c r="P10" s="30">
        <v>33</v>
      </c>
      <c r="Q10" s="31">
        <v>524</v>
      </c>
    </row>
    <row r="11" spans="2:21" x14ac:dyDescent="0.35">
      <c r="B11" s="25">
        <v>10</v>
      </c>
      <c r="C11" s="24" t="s">
        <v>9</v>
      </c>
      <c r="D11" s="29">
        <v>652</v>
      </c>
      <c r="E11" s="30">
        <v>148</v>
      </c>
      <c r="F11" s="30">
        <v>57</v>
      </c>
      <c r="G11" s="30">
        <v>80</v>
      </c>
      <c r="H11" s="30">
        <v>590</v>
      </c>
      <c r="I11" s="30">
        <v>21</v>
      </c>
      <c r="J11" s="30">
        <v>417</v>
      </c>
      <c r="K11" s="30">
        <v>668</v>
      </c>
      <c r="L11" s="30">
        <v>511</v>
      </c>
      <c r="M11" s="30">
        <v>732</v>
      </c>
      <c r="N11" s="30">
        <v>405</v>
      </c>
      <c r="O11" s="30">
        <v>852</v>
      </c>
      <c r="P11" s="30">
        <v>946</v>
      </c>
      <c r="Q11" s="31">
        <v>339</v>
      </c>
    </row>
    <row r="12" spans="2:21" x14ac:dyDescent="0.35">
      <c r="B12" s="25">
        <v>11</v>
      </c>
      <c r="C12" s="24" t="s">
        <v>10</v>
      </c>
      <c r="D12" s="29">
        <v>878</v>
      </c>
      <c r="E12" s="30">
        <v>208</v>
      </c>
      <c r="F12" s="30">
        <v>654</v>
      </c>
      <c r="G12" s="30">
        <v>230</v>
      </c>
      <c r="H12" s="30">
        <v>192</v>
      </c>
      <c r="I12" s="30">
        <v>413</v>
      </c>
      <c r="J12" s="30">
        <v>949</v>
      </c>
      <c r="K12" s="30">
        <v>89</v>
      </c>
      <c r="L12" s="30">
        <v>865</v>
      </c>
      <c r="M12" s="30">
        <v>399</v>
      </c>
      <c r="N12" s="30">
        <v>657</v>
      </c>
      <c r="O12" s="30">
        <v>288</v>
      </c>
      <c r="P12" s="30">
        <v>852</v>
      </c>
      <c r="Q12" s="31">
        <v>843</v>
      </c>
    </row>
    <row r="13" spans="2:21" x14ac:dyDescent="0.35">
      <c r="B13" s="25">
        <v>12</v>
      </c>
      <c r="C13" s="24" t="s">
        <v>11</v>
      </c>
      <c r="D13" s="29">
        <v>466</v>
      </c>
      <c r="E13" s="30">
        <v>314</v>
      </c>
      <c r="F13" s="30">
        <v>603</v>
      </c>
      <c r="G13" s="30">
        <v>986</v>
      </c>
      <c r="H13" s="30">
        <v>401</v>
      </c>
      <c r="I13" s="30">
        <v>859</v>
      </c>
      <c r="J13" s="30">
        <v>886</v>
      </c>
      <c r="K13" s="30">
        <v>407</v>
      </c>
      <c r="L13" s="30">
        <v>499</v>
      </c>
      <c r="M13" s="30">
        <v>297</v>
      </c>
      <c r="N13" s="30">
        <v>226</v>
      </c>
      <c r="O13" s="30">
        <v>89</v>
      </c>
      <c r="P13" s="30">
        <v>251</v>
      </c>
      <c r="Q13" s="31">
        <v>117</v>
      </c>
    </row>
    <row r="14" spans="2:21" x14ac:dyDescent="0.35">
      <c r="B14" s="25">
        <v>13</v>
      </c>
      <c r="C14" s="24" t="s">
        <v>12</v>
      </c>
      <c r="D14" s="29">
        <v>952</v>
      </c>
      <c r="E14" s="30">
        <v>285</v>
      </c>
      <c r="F14" s="30">
        <v>524</v>
      </c>
      <c r="G14" s="30">
        <v>524</v>
      </c>
      <c r="H14" s="30">
        <v>945</v>
      </c>
      <c r="I14" s="30">
        <v>990</v>
      </c>
      <c r="J14" s="30">
        <v>280</v>
      </c>
      <c r="K14" s="30">
        <v>150</v>
      </c>
      <c r="L14" s="30">
        <v>371</v>
      </c>
      <c r="M14" s="30">
        <v>355</v>
      </c>
      <c r="N14" s="30">
        <v>253</v>
      </c>
      <c r="O14" s="30">
        <v>539</v>
      </c>
      <c r="P14" s="30">
        <v>875</v>
      </c>
      <c r="Q14" s="31">
        <v>64</v>
      </c>
    </row>
    <row r="15" spans="2:21" x14ac:dyDescent="0.35">
      <c r="B15" s="25">
        <v>14</v>
      </c>
      <c r="C15" s="24" t="s">
        <v>13</v>
      </c>
      <c r="D15" s="29">
        <v>198</v>
      </c>
      <c r="E15" s="30">
        <v>172</v>
      </c>
      <c r="F15" s="30">
        <v>339</v>
      </c>
      <c r="G15" s="30">
        <v>451</v>
      </c>
      <c r="H15" s="30">
        <v>40</v>
      </c>
      <c r="I15" s="30">
        <v>259</v>
      </c>
      <c r="J15" s="30">
        <v>502</v>
      </c>
      <c r="K15" s="30">
        <v>265</v>
      </c>
      <c r="L15" s="30">
        <v>221</v>
      </c>
      <c r="M15" s="30">
        <v>54</v>
      </c>
      <c r="N15" s="30">
        <v>646</v>
      </c>
      <c r="O15" s="30">
        <v>927</v>
      </c>
      <c r="P15" s="30">
        <v>272</v>
      </c>
      <c r="Q15" s="31">
        <v>121</v>
      </c>
    </row>
    <row r="16" spans="2:21" x14ac:dyDescent="0.35">
      <c r="B16" s="25">
        <v>15</v>
      </c>
      <c r="C16" s="24" t="s">
        <v>14</v>
      </c>
      <c r="D16" s="29">
        <v>930</v>
      </c>
      <c r="E16" s="30">
        <v>749</v>
      </c>
      <c r="F16" s="30">
        <v>843</v>
      </c>
      <c r="G16" s="30">
        <v>175</v>
      </c>
      <c r="H16" s="30">
        <v>131</v>
      </c>
      <c r="I16" s="30">
        <v>19</v>
      </c>
      <c r="J16" s="30">
        <v>627</v>
      </c>
      <c r="K16" s="30">
        <v>875</v>
      </c>
      <c r="L16" s="30">
        <v>752</v>
      </c>
      <c r="M16" s="30">
        <v>256</v>
      </c>
      <c r="N16" s="30">
        <v>502</v>
      </c>
      <c r="O16" s="30">
        <v>477</v>
      </c>
      <c r="P16" s="30">
        <v>292</v>
      </c>
      <c r="Q16" s="31">
        <v>646</v>
      </c>
    </row>
    <row r="17" spans="2:17" x14ac:dyDescent="0.35">
      <c r="B17" s="25">
        <v>16</v>
      </c>
      <c r="C17" s="24" t="s">
        <v>15</v>
      </c>
      <c r="D17" s="29">
        <v>766</v>
      </c>
      <c r="E17" s="30">
        <v>31</v>
      </c>
      <c r="F17" s="30">
        <v>117</v>
      </c>
      <c r="G17" s="30">
        <v>495</v>
      </c>
      <c r="H17" s="30">
        <v>942</v>
      </c>
      <c r="I17" s="30">
        <v>331</v>
      </c>
      <c r="J17" s="30">
        <v>643</v>
      </c>
      <c r="K17" s="30">
        <v>611</v>
      </c>
      <c r="L17" s="30">
        <v>894</v>
      </c>
      <c r="M17" s="30">
        <v>497</v>
      </c>
      <c r="N17" s="30">
        <v>960</v>
      </c>
      <c r="O17" s="30">
        <v>733</v>
      </c>
      <c r="P17" s="30">
        <v>405</v>
      </c>
      <c r="Q17" s="31">
        <v>961</v>
      </c>
    </row>
    <row r="18" spans="2:17" x14ac:dyDescent="0.35">
      <c r="B18" s="25">
        <v>17</v>
      </c>
      <c r="C18" s="24" t="s">
        <v>16</v>
      </c>
      <c r="D18" s="29">
        <v>25</v>
      </c>
      <c r="E18" s="30">
        <v>933</v>
      </c>
      <c r="F18" s="30">
        <v>64</v>
      </c>
      <c r="G18" s="30">
        <v>467</v>
      </c>
      <c r="H18" s="30">
        <v>106</v>
      </c>
      <c r="I18" s="30">
        <v>607</v>
      </c>
      <c r="J18" s="30">
        <v>491</v>
      </c>
      <c r="K18" s="30">
        <v>797</v>
      </c>
      <c r="L18" s="30">
        <v>576</v>
      </c>
      <c r="M18" s="30">
        <v>146</v>
      </c>
      <c r="N18" s="30">
        <v>769</v>
      </c>
      <c r="O18" s="30">
        <v>807</v>
      </c>
      <c r="P18" s="30">
        <v>657</v>
      </c>
      <c r="Q18" s="31">
        <v>384</v>
      </c>
    </row>
    <row r="19" spans="2:17" x14ac:dyDescent="0.35">
      <c r="B19" s="25">
        <v>18</v>
      </c>
      <c r="C19" s="24" t="s">
        <v>17</v>
      </c>
      <c r="D19" s="29">
        <v>954</v>
      </c>
      <c r="E19" s="30">
        <v>69</v>
      </c>
      <c r="F19" s="30">
        <v>121</v>
      </c>
      <c r="G19" s="30">
        <v>29</v>
      </c>
      <c r="H19" s="30">
        <v>800</v>
      </c>
      <c r="I19" s="30">
        <v>843</v>
      </c>
      <c r="J19" s="30">
        <v>863</v>
      </c>
      <c r="K19" s="30">
        <v>558</v>
      </c>
      <c r="L19" s="30">
        <v>16</v>
      </c>
      <c r="M19" s="30">
        <v>125</v>
      </c>
      <c r="N19" s="30">
        <v>547</v>
      </c>
      <c r="O19" s="30">
        <v>93</v>
      </c>
      <c r="P19" s="30">
        <v>192</v>
      </c>
      <c r="Q19" s="31">
        <v>89</v>
      </c>
    </row>
    <row r="20" spans="2:17" x14ac:dyDescent="0.35">
      <c r="B20" s="25">
        <v>19</v>
      </c>
      <c r="C20" s="24" t="s">
        <v>18</v>
      </c>
      <c r="D20" s="29">
        <v>41</v>
      </c>
      <c r="E20" s="30">
        <v>818</v>
      </c>
      <c r="F20" s="30">
        <v>646</v>
      </c>
      <c r="G20" s="30">
        <v>667</v>
      </c>
      <c r="H20" s="30">
        <v>378</v>
      </c>
      <c r="I20" s="30">
        <v>554</v>
      </c>
      <c r="J20" s="30">
        <v>293</v>
      </c>
      <c r="K20" s="30">
        <v>687</v>
      </c>
      <c r="L20" s="30">
        <v>394</v>
      </c>
      <c r="M20" s="30">
        <v>221</v>
      </c>
      <c r="N20" s="30">
        <v>1</v>
      </c>
      <c r="O20" s="30">
        <v>993</v>
      </c>
      <c r="P20" s="30">
        <v>401</v>
      </c>
      <c r="Q20" s="31">
        <v>94</v>
      </c>
    </row>
    <row r="21" spans="2:17" x14ac:dyDescent="0.35">
      <c r="B21" s="25">
        <v>20</v>
      </c>
      <c r="C21" s="24" t="s">
        <v>19</v>
      </c>
      <c r="D21" s="29">
        <v>973</v>
      </c>
      <c r="E21" s="30">
        <v>464</v>
      </c>
      <c r="F21" s="30">
        <v>961</v>
      </c>
      <c r="G21" s="30">
        <v>464</v>
      </c>
      <c r="H21" s="30">
        <v>984</v>
      </c>
      <c r="I21" s="30">
        <v>969</v>
      </c>
      <c r="J21" s="30">
        <v>222</v>
      </c>
      <c r="K21" s="30">
        <v>113</v>
      </c>
      <c r="L21" s="30">
        <v>350</v>
      </c>
      <c r="M21" s="30">
        <v>697</v>
      </c>
      <c r="N21" s="30">
        <v>887</v>
      </c>
      <c r="O21" s="30">
        <v>582</v>
      </c>
      <c r="P21" s="30">
        <v>945</v>
      </c>
      <c r="Q21" s="31">
        <v>739</v>
      </c>
    </row>
    <row r="22" spans="2:17" x14ac:dyDescent="0.35">
      <c r="B22" s="25">
        <v>21</v>
      </c>
      <c r="C22" s="24" t="s">
        <v>20</v>
      </c>
      <c r="D22" s="29">
        <v>539</v>
      </c>
      <c r="E22" s="30">
        <v>119</v>
      </c>
      <c r="F22" s="30">
        <v>384</v>
      </c>
      <c r="G22" s="30">
        <v>755</v>
      </c>
      <c r="H22" s="30">
        <v>791</v>
      </c>
      <c r="I22" s="30">
        <v>584</v>
      </c>
      <c r="J22" s="30">
        <v>893</v>
      </c>
      <c r="K22" s="30">
        <v>959</v>
      </c>
      <c r="L22" s="30">
        <v>838</v>
      </c>
      <c r="M22" s="30">
        <v>158</v>
      </c>
      <c r="N22" s="30">
        <v>482</v>
      </c>
      <c r="O22" s="30">
        <v>121</v>
      </c>
      <c r="P22" s="30">
        <v>40</v>
      </c>
      <c r="Q22" s="31">
        <v>727</v>
      </c>
    </row>
    <row r="23" spans="2:17" x14ac:dyDescent="0.35">
      <c r="B23" s="25">
        <v>22</v>
      </c>
      <c r="C23" s="24" t="s">
        <v>21</v>
      </c>
      <c r="D23" s="29">
        <v>789</v>
      </c>
      <c r="E23" s="30">
        <v>798</v>
      </c>
      <c r="F23" s="30">
        <v>89</v>
      </c>
      <c r="G23" s="30">
        <v>631</v>
      </c>
      <c r="H23" s="30">
        <v>252</v>
      </c>
      <c r="I23" s="30">
        <v>945</v>
      </c>
      <c r="J23" s="30">
        <v>896</v>
      </c>
      <c r="K23" s="30">
        <v>656</v>
      </c>
      <c r="L23" s="30">
        <v>978</v>
      </c>
      <c r="M23" s="30">
        <v>292</v>
      </c>
      <c r="N23" s="30">
        <v>717</v>
      </c>
      <c r="O23" s="30">
        <v>345</v>
      </c>
      <c r="P23" s="30">
        <v>131</v>
      </c>
      <c r="Q23" s="31">
        <v>451</v>
      </c>
    </row>
    <row r="24" spans="2:17" x14ac:dyDescent="0.35">
      <c r="B24" s="25">
        <v>23</v>
      </c>
      <c r="C24" s="24" t="s">
        <v>22</v>
      </c>
      <c r="D24" s="29">
        <v>663</v>
      </c>
      <c r="E24" s="30">
        <v>734</v>
      </c>
      <c r="F24" s="30">
        <v>587</v>
      </c>
      <c r="G24" s="30">
        <v>22</v>
      </c>
      <c r="H24" s="30">
        <v>787</v>
      </c>
      <c r="I24" s="30">
        <v>8</v>
      </c>
      <c r="J24" s="30">
        <v>854</v>
      </c>
      <c r="K24" s="30">
        <v>733</v>
      </c>
      <c r="L24" s="30">
        <v>930</v>
      </c>
      <c r="M24" s="30">
        <v>156</v>
      </c>
      <c r="N24" s="30">
        <v>496</v>
      </c>
      <c r="O24" s="30">
        <v>538</v>
      </c>
      <c r="P24" s="30">
        <v>942</v>
      </c>
      <c r="Q24" s="31">
        <v>417</v>
      </c>
    </row>
    <row r="25" spans="2:17" x14ac:dyDescent="0.35">
      <c r="B25" s="25">
        <v>24</v>
      </c>
      <c r="C25" s="32" t="s">
        <v>23</v>
      </c>
      <c r="D25" s="29">
        <v>652</v>
      </c>
      <c r="E25" s="30">
        <v>148</v>
      </c>
      <c r="F25" s="30">
        <v>57</v>
      </c>
      <c r="G25" s="30">
        <v>80</v>
      </c>
      <c r="H25" s="30">
        <v>590</v>
      </c>
      <c r="I25" s="30">
        <v>21</v>
      </c>
      <c r="J25" s="30">
        <v>417</v>
      </c>
      <c r="K25" s="30">
        <v>668</v>
      </c>
      <c r="L25" s="30">
        <v>511</v>
      </c>
      <c r="M25" s="30">
        <v>732</v>
      </c>
      <c r="N25" s="30">
        <v>405</v>
      </c>
      <c r="O25" s="30">
        <v>852</v>
      </c>
      <c r="P25" s="30">
        <v>946</v>
      </c>
      <c r="Q25" s="31">
        <v>339</v>
      </c>
    </row>
    <row r="26" spans="2:17" x14ac:dyDescent="0.35">
      <c r="B26" s="25">
        <v>25</v>
      </c>
      <c r="C26" s="32" t="s">
        <v>24</v>
      </c>
      <c r="D26" s="29">
        <v>878</v>
      </c>
      <c r="E26" s="30">
        <v>208</v>
      </c>
      <c r="F26" s="30">
        <v>654</v>
      </c>
      <c r="G26" s="30">
        <v>230</v>
      </c>
      <c r="H26" s="30">
        <v>192</v>
      </c>
      <c r="I26" s="30">
        <v>413</v>
      </c>
      <c r="J26" s="30">
        <v>949</v>
      </c>
      <c r="K26" s="30">
        <v>89</v>
      </c>
      <c r="L26" s="30">
        <v>865</v>
      </c>
      <c r="M26" s="30">
        <v>399</v>
      </c>
      <c r="N26" s="30">
        <v>657</v>
      </c>
      <c r="O26" s="30">
        <v>288</v>
      </c>
      <c r="P26" s="30">
        <v>852</v>
      </c>
      <c r="Q26" s="31">
        <v>843</v>
      </c>
    </row>
    <row r="27" spans="2:17" x14ac:dyDescent="0.35">
      <c r="B27" s="25">
        <v>26</v>
      </c>
      <c r="C27" s="32" t="s">
        <v>25</v>
      </c>
      <c r="D27" s="29">
        <v>466</v>
      </c>
      <c r="E27" s="30">
        <v>314</v>
      </c>
      <c r="F27" s="30">
        <v>603</v>
      </c>
      <c r="G27" s="30">
        <v>986</v>
      </c>
      <c r="H27" s="30">
        <v>401</v>
      </c>
      <c r="I27" s="30">
        <v>859</v>
      </c>
      <c r="J27" s="30">
        <v>886</v>
      </c>
      <c r="K27" s="30">
        <v>407</v>
      </c>
      <c r="L27" s="30">
        <v>499</v>
      </c>
      <c r="M27" s="30">
        <v>297</v>
      </c>
      <c r="N27" s="30">
        <v>226</v>
      </c>
      <c r="O27" s="30">
        <v>89</v>
      </c>
      <c r="P27" s="30">
        <v>251</v>
      </c>
      <c r="Q27" s="31">
        <v>117</v>
      </c>
    </row>
    <row r="28" spans="2:17" x14ac:dyDescent="0.35">
      <c r="B28" s="25">
        <v>27</v>
      </c>
      <c r="C28" s="32" t="s">
        <v>26</v>
      </c>
      <c r="D28" s="29">
        <v>952</v>
      </c>
      <c r="E28" s="30">
        <v>285</v>
      </c>
      <c r="F28" s="30">
        <v>524</v>
      </c>
      <c r="G28" s="30">
        <v>524</v>
      </c>
      <c r="H28" s="30">
        <v>945</v>
      </c>
      <c r="I28" s="30">
        <v>990</v>
      </c>
      <c r="J28" s="30">
        <v>280</v>
      </c>
      <c r="K28" s="30">
        <v>150</v>
      </c>
      <c r="L28" s="30">
        <v>371</v>
      </c>
      <c r="M28" s="30">
        <v>355</v>
      </c>
      <c r="N28" s="30">
        <v>253</v>
      </c>
      <c r="O28" s="30">
        <v>539</v>
      </c>
      <c r="P28" s="30">
        <v>875</v>
      </c>
      <c r="Q28" s="31">
        <v>64</v>
      </c>
    </row>
    <row r="29" spans="2:17" x14ac:dyDescent="0.35">
      <c r="B29" s="25">
        <v>28</v>
      </c>
      <c r="C29" s="32" t="s">
        <v>27</v>
      </c>
      <c r="D29" s="29">
        <v>198</v>
      </c>
      <c r="E29" s="30">
        <v>172</v>
      </c>
      <c r="F29" s="30">
        <v>339</v>
      </c>
      <c r="G29" s="30">
        <v>451</v>
      </c>
      <c r="H29" s="30">
        <v>40</v>
      </c>
      <c r="I29" s="30">
        <v>259</v>
      </c>
      <c r="J29" s="30">
        <v>502</v>
      </c>
      <c r="K29" s="30">
        <v>265</v>
      </c>
      <c r="L29" s="30">
        <v>221</v>
      </c>
      <c r="M29" s="30">
        <v>54</v>
      </c>
      <c r="N29" s="30">
        <v>646</v>
      </c>
      <c r="O29" s="30">
        <v>927</v>
      </c>
      <c r="P29" s="30">
        <v>272</v>
      </c>
      <c r="Q29" s="31">
        <v>121</v>
      </c>
    </row>
    <row r="30" spans="2:17" x14ac:dyDescent="0.35">
      <c r="B30" s="25">
        <v>29</v>
      </c>
      <c r="C30" s="32" t="s">
        <v>28</v>
      </c>
      <c r="D30" s="29">
        <v>930</v>
      </c>
      <c r="E30" s="30">
        <v>749</v>
      </c>
      <c r="F30" s="30">
        <v>843</v>
      </c>
      <c r="G30" s="30">
        <v>175</v>
      </c>
      <c r="H30" s="30">
        <v>131</v>
      </c>
      <c r="I30" s="30">
        <v>19</v>
      </c>
      <c r="J30" s="30">
        <v>627</v>
      </c>
      <c r="K30" s="30">
        <v>875</v>
      </c>
      <c r="L30" s="30">
        <v>752</v>
      </c>
      <c r="M30" s="30">
        <v>256</v>
      </c>
      <c r="N30" s="30">
        <v>502</v>
      </c>
      <c r="O30" s="30">
        <v>477</v>
      </c>
      <c r="P30" s="30">
        <v>292</v>
      </c>
      <c r="Q30" s="31">
        <v>646</v>
      </c>
    </row>
    <row r="31" spans="2:17" x14ac:dyDescent="0.35">
      <c r="B31" s="25">
        <v>30</v>
      </c>
      <c r="C31" s="32" t="s">
        <v>29</v>
      </c>
      <c r="D31" s="29">
        <v>766</v>
      </c>
      <c r="E31" s="30">
        <v>31</v>
      </c>
      <c r="F31" s="30">
        <v>117</v>
      </c>
      <c r="G31" s="30">
        <v>495</v>
      </c>
      <c r="H31" s="30">
        <v>942</v>
      </c>
      <c r="I31" s="30">
        <v>331</v>
      </c>
      <c r="J31" s="30">
        <v>643</v>
      </c>
      <c r="K31" s="30">
        <v>611</v>
      </c>
      <c r="L31" s="30">
        <v>894</v>
      </c>
      <c r="M31" s="30">
        <v>497</v>
      </c>
      <c r="N31" s="30">
        <v>960</v>
      </c>
      <c r="O31" s="30">
        <v>733</v>
      </c>
      <c r="P31" s="30">
        <v>405</v>
      </c>
      <c r="Q31" s="31">
        <v>961</v>
      </c>
    </row>
    <row r="32" spans="2:17" x14ac:dyDescent="0.35">
      <c r="B32" s="25">
        <v>31</v>
      </c>
      <c r="C32" s="32" t="s">
        <v>30</v>
      </c>
      <c r="D32" s="29">
        <v>25</v>
      </c>
      <c r="E32" s="30">
        <v>933</v>
      </c>
      <c r="F32" s="30">
        <v>64</v>
      </c>
      <c r="G32" s="30">
        <v>467</v>
      </c>
      <c r="H32" s="30">
        <v>106</v>
      </c>
      <c r="I32" s="30">
        <v>607</v>
      </c>
      <c r="J32" s="30">
        <v>491</v>
      </c>
      <c r="K32" s="30">
        <v>797</v>
      </c>
      <c r="L32" s="30">
        <v>576</v>
      </c>
      <c r="M32" s="30">
        <v>146</v>
      </c>
      <c r="N32" s="30">
        <v>769</v>
      </c>
      <c r="O32" s="30">
        <v>807</v>
      </c>
      <c r="P32" s="30">
        <v>657</v>
      </c>
      <c r="Q32" s="31">
        <v>384</v>
      </c>
    </row>
    <row r="33" spans="2:17" x14ac:dyDescent="0.35">
      <c r="B33" s="25">
        <v>32</v>
      </c>
      <c r="C33" s="32" t="s">
        <v>31</v>
      </c>
      <c r="D33" s="29">
        <v>954</v>
      </c>
      <c r="E33" s="30">
        <v>69</v>
      </c>
      <c r="F33" s="30">
        <v>121</v>
      </c>
      <c r="G33" s="30">
        <v>29</v>
      </c>
      <c r="H33" s="30">
        <v>800</v>
      </c>
      <c r="I33" s="30">
        <v>843</v>
      </c>
      <c r="J33" s="30">
        <v>863</v>
      </c>
      <c r="K33" s="30">
        <v>558</v>
      </c>
      <c r="L33" s="30">
        <v>16</v>
      </c>
      <c r="M33" s="30">
        <v>125</v>
      </c>
      <c r="N33" s="30">
        <v>547</v>
      </c>
      <c r="O33" s="30">
        <v>93</v>
      </c>
      <c r="P33" s="30">
        <v>192</v>
      </c>
      <c r="Q33" s="31">
        <v>89</v>
      </c>
    </row>
    <row r="34" spans="2:17" x14ac:dyDescent="0.35">
      <c r="B34" s="25">
        <v>33</v>
      </c>
      <c r="C34" s="32" t="s">
        <v>32</v>
      </c>
      <c r="D34" s="29">
        <v>41</v>
      </c>
      <c r="E34" s="30">
        <v>818</v>
      </c>
      <c r="F34" s="30">
        <v>646</v>
      </c>
      <c r="G34" s="30">
        <v>667</v>
      </c>
      <c r="H34" s="30">
        <v>378</v>
      </c>
      <c r="I34" s="30">
        <v>554</v>
      </c>
      <c r="J34" s="30">
        <v>293</v>
      </c>
      <c r="K34" s="30">
        <v>687</v>
      </c>
      <c r="L34" s="30">
        <v>394</v>
      </c>
      <c r="M34" s="30">
        <v>221</v>
      </c>
      <c r="N34" s="30">
        <v>1</v>
      </c>
      <c r="O34" s="30">
        <v>993</v>
      </c>
      <c r="P34" s="30">
        <v>401</v>
      </c>
      <c r="Q34" s="31">
        <v>94</v>
      </c>
    </row>
    <row r="35" spans="2:17" x14ac:dyDescent="0.35">
      <c r="B35" s="25">
        <v>34</v>
      </c>
      <c r="C35" s="32" t="s">
        <v>33</v>
      </c>
      <c r="D35" s="29">
        <v>973</v>
      </c>
      <c r="E35" s="30">
        <v>464</v>
      </c>
      <c r="F35" s="30">
        <v>961</v>
      </c>
      <c r="G35" s="30">
        <v>464</v>
      </c>
      <c r="H35" s="30">
        <v>984</v>
      </c>
      <c r="I35" s="30">
        <v>969</v>
      </c>
      <c r="J35" s="30">
        <v>222</v>
      </c>
      <c r="K35" s="30">
        <v>113</v>
      </c>
      <c r="L35" s="30">
        <v>350</v>
      </c>
      <c r="M35" s="30">
        <v>697</v>
      </c>
      <c r="N35" s="30">
        <v>887</v>
      </c>
      <c r="O35" s="30">
        <v>582</v>
      </c>
      <c r="P35" s="30">
        <v>945</v>
      </c>
      <c r="Q35" s="31">
        <v>739</v>
      </c>
    </row>
    <row r="36" spans="2:17" x14ac:dyDescent="0.35">
      <c r="B36" s="25">
        <v>35</v>
      </c>
      <c r="C36" s="32" t="s">
        <v>34</v>
      </c>
      <c r="D36" s="29">
        <v>539</v>
      </c>
      <c r="E36" s="30">
        <v>119</v>
      </c>
      <c r="F36" s="30">
        <v>384</v>
      </c>
      <c r="G36" s="30">
        <v>755</v>
      </c>
      <c r="H36" s="30">
        <v>791</v>
      </c>
      <c r="I36" s="30">
        <v>584</v>
      </c>
      <c r="J36" s="30">
        <v>893</v>
      </c>
      <c r="K36" s="30">
        <v>959</v>
      </c>
      <c r="L36" s="30">
        <v>838</v>
      </c>
      <c r="M36" s="30">
        <v>158</v>
      </c>
      <c r="N36" s="30">
        <v>482</v>
      </c>
      <c r="O36" s="30">
        <v>121</v>
      </c>
      <c r="P36" s="30">
        <v>40</v>
      </c>
      <c r="Q36" s="31">
        <v>727</v>
      </c>
    </row>
    <row r="37" spans="2:17" x14ac:dyDescent="0.35">
      <c r="B37" s="25">
        <v>36</v>
      </c>
      <c r="C37" s="32" t="s">
        <v>35</v>
      </c>
      <c r="D37" s="29">
        <v>789</v>
      </c>
      <c r="E37" s="30">
        <v>798</v>
      </c>
      <c r="F37" s="30">
        <v>89</v>
      </c>
      <c r="G37" s="30">
        <v>631</v>
      </c>
      <c r="H37" s="30">
        <v>252</v>
      </c>
      <c r="I37" s="30">
        <v>945</v>
      </c>
      <c r="J37" s="30">
        <v>896</v>
      </c>
      <c r="K37" s="30">
        <v>656</v>
      </c>
      <c r="L37" s="30">
        <v>978</v>
      </c>
      <c r="M37" s="30">
        <v>292</v>
      </c>
      <c r="N37" s="30">
        <v>717</v>
      </c>
      <c r="O37" s="30">
        <v>345</v>
      </c>
      <c r="P37" s="30">
        <v>131</v>
      </c>
      <c r="Q37" s="31">
        <v>451</v>
      </c>
    </row>
    <row r="38" spans="2:17" x14ac:dyDescent="0.35">
      <c r="B38" s="25">
        <v>37</v>
      </c>
      <c r="C38" s="32" t="s">
        <v>36</v>
      </c>
      <c r="D38" s="29">
        <v>663</v>
      </c>
      <c r="E38" s="30">
        <v>734</v>
      </c>
      <c r="F38" s="30">
        <v>587</v>
      </c>
      <c r="G38" s="30">
        <v>22</v>
      </c>
      <c r="H38" s="30">
        <v>787</v>
      </c>
      <c r="I38" s="30">
        <v>8</v>
      </c>
      <c r="J38" s="30">
        <v>854</v>
      </c>
      <c r="K38" s="30">
        <v>733</v>
      </c>
      <c r="L38" s="30">
        <v>930</v>
      </c>
      <c r="M38" s="30">
        <v>156</v>
      </c>
      <c r="N38" s="30">
        <v>496</v>
      </c>
      <c r="O38" s="30">
        <v>538</v>
      </c>
      <c r="P38" s="30">
        <v>942</v>
      </c>
      <c r="Q38" s="31">
        <v>417</v>
      </c>
    </row>
    <row r="39" spans="2:17" x14ac:dyDescent="0.35">
      <c r="B39" s="25">
        <v>38</v>
      </c>
      <c r="C39" s="32" t="s">
        <v>37</v>
      </c>
      <c r="D39" s="29">
        <v>424</v>
      </c>
      <c r="E39" s="30">
        <v>368</v>
      </c>
      <c r="F39" s="30">
        <v>922</v>
      </c>
      <c r="G39" s="30">
        <v>685</v>
      </c>
      <c r="H39" s="30">
        <v>731</v>
      </c>
      <c r="I39" s="30">
        <v>152</v>
      </c>
      <c r="J39" s="30">
        <v>727</v>
      </c>
      <c r="K39" s="30">
        <v>57</v>
      </c>
      <c r="L39" s="30">
        <v>830</v>
      </c>
      <c r="M39" s="30">
        <v>870</v>
      </c>
      <c r="N39" s="30">
        <v>272</v>
      </c>
      <c r="O39" s="30">
        <v>447</v>
      </c>
      <c r="P39" s="30">
        <v>643</v>
      </c>
      <c r="Q39" s="31">
        <v>603</v>
      </c>
    </row>
    <row r="40" spans="2:17" x14ac:dyDescent="0.35">
      <c r="B40" s="25">
        <v>39</v>
      </c>
      <c r="C40" s="32" t="s">
        <v>38</v>
      </c>
      <c r="D40" s="29">
        <v>374</v>
      </c>
      <c r="E40" s="30">
        <v>350</v>
      </c>
      <c r="F40" s="30">
        <v>566</v>
      </c>
      <c r="G40" s="30">
        <v>919</v>
      </c>
      <c r="H40" s="30">
        <v>846</v>
      </c>
      <c r="I40" s="30">
        <v>402</v>
      </c>
      <c r="J40" s="30">
        <v>451</v>
      </c>
      <c r="K40" s="30">
        <v>215</v>
      </c>
      <c r="L40" s="30">
        <v>97</v>
      </c>
      <c r="M40" s="30">
        <v>942</v>
      </c>
      <c r="N40" s="30">
        <v>292</v>
      </c>
      <c r="O40" s="30">
        <v>910</v>
      </c>
      <c r="P40" s="30">
        <v>33</v>
      </c>
      <c r="Q40" s="31">
        <v>524</v>
      </c>
    </row>
    <row r="41" spans="2:17" x14ac:dyDescent="0.35">
      <c r="B41" s="25">
        <v>40</v>
      </c>
      <c r="C41" s="32" t="s">
        <v>39</v>
      </c>
      <c r="D41" s="29">
        <v>652</v>
      </c>
      <c r="E41" s="30">
        <v>148</v>
      </c>
      <c r="F41" s="30">
        <v>57</v>
      </c>
      <c r="G41" s="30">
        <v>80</v>
      </c>
      <c r="H41" s="30">
        <v>590</v>
      </c>
      <c r="I41" s="30">
        <v>21</v>
      </c>
      <c r="J41" s="30">
        <v>417</v>
      </c>
      <c r="K41" s="30">
        <v>668</v>
      </c>
      <c r="L41" s="30">
        <v>511</v>
      </c>
      <c r="M41" s="30">
        <v>732</v>
      </c>
      <c r="N41" s="30">
        <v>405</v>
      </c>
      <c r="O41" s="30">
        <v>852</v>
      </c>
      <c r="P41" s="30">
        <v>946</v>
      </c>
      <c r="Q41" s="31">
        <v>339</v>
      </c>
    </row>
    <row r="42" spans="2:17" x14ac:dyDescent="0.35">
      <c r="B42" s="25">
        <v>41</v>
      </c>
      <c r="C42" s="32" t="s">
        <v>40</v>
      </c>
      <c r="D42" s="29">
        <v>878</v>
      </c>
      <c r="E42" s="30">
        <v>208</v>
      </c>
      <c r="F42" s="30">
        <v>654</v>
      </c>
      <c r="G42" s="30">
        <v>230</v>
      </c>
      <c r="H42" s="30">
        <v>192</v>
      </c>
      <c r="I42" s="30">
        <v>413</v>
      </c>
      <c r="J42" s="30">
        <v>949</v>
      </c>
      <c r="K42" s="30">
        <v>89</v>
      </c>
      <c r="L42" s="30">
        <v>865</v>
      </c>
      <c r="M42" s="30">
        <v>399</v>
      </c>
      <c r="N42" s="30">
        <v>657</v>
      </c>
      <c r="O42" s="30">
        <v>288</v>
      </c>
      <c r="P42" s="30">
        <v>852</v>
      </c>
      <c r="Q42" s="31">
        <v>843</v>
      </c>
    </row>
    <row r="43" spans="2:17" x14ac:dyDescent="0.35">
      <c r="B43" s="25">
        <v>42</v>
      </c>
      <c r="C43" s="32" t="s">
        <v>41</v>
      </c>
      <c r="D43" s="29">
        <v>466</v>
      </c>
      <c r="E43" s="30">
        <v>314</v>
      </c>
      <c r="F43" s="30">
        <v>603</v>
      </c>
      <c r="G43" s="30">
        <v>986</v>
      </c>
      <c r="H43" s="30">
        <v>401</v>
      </c>
      <c r="I43" s="30">
        <v>859</v>
      </c>
      <c r="J43" s="30">
        <v>886</v>
      </c>
      <c r="K43" s="30">
        <v>407</v>
      </c>
      <c r="L43" s="30">
        <v>499</v>
      </c>
      <c r="M43" s="30">
        <v>297</v>
      </c>
      <c r="N43" s="30">
        <v>226</v>
      </c>
      <c r="O43" s="30">
        <v>89</v>
      </c>
      <c r="P43" s="30">
        <v>251</v>
      </c>
      <c r="Q43" s="31">
        <v>117</v>
      </c>
    </row>
    <row r="44" spans="2:17" x14ac:dyDescent="0.35">
      <c r="B44" s="25">
        <v>43</v>
      </c>
      <c r="C44" s="32" t="s">
        <v>42</v>
      </c>
      <c r="D44" s="29">
        <v>952</v>
      </c>
      <c r="E44" s="30">
        <v>285</v>
      </c>
      <c r="F44" s="30">
        <v>524</v>
      </c>
      <c r="G44" s="30">
        <v>524</v>
      </c>
      <c r="H44" s="30">
        <v>945</v>
      </c>
      <c r="I44" s="30">
        <v>990</v>
      </c>
      <c r="J44" s="30">
        <v>280</v>
      </c>
      <c r="K44" s="30">
        <v>150</v>
      </c>
      <c r="L44" s="30">
        <v>371</v>
      </c>
      <c r="M44" s="30">
        <v>355</v>
      </c>
      <c r="N44" s="30">
        <v>253</v>
      </c>
      <c r="O44" s="30">
        <v>539</v>
      </c>
      <c r="P44" s="30">
        <v>875</v>
      </c>
      <c r="Q44" s="31">
        <v>64</v>
      </c>
    </row>
    <row r="45" spans="2:17" x14ac:dyDescent="0.35">
      <c r="B45" s="25">
        <v>44</v>
      </c>
      <c r="C45" s="32" t="s">
        <v>43</v>
      </c>
      <c r="D45" s="29">
        <v>198</v>
      </c>
      <c r="E45" s="30">
        <v>172</v>
      </c>
      <c r="F45" s="30">
        <v>339</v>
      </c>
      <c r="G45" s="30">
        <v>451</v>
      </c>
      <c r="H45" s="30">
        <v>40</v>
      </c>
      <c r="I45" s="30">
        <v>259</v>
      </c>
      <c r="J45" s="30">
        <v>502</v>
      </c>
      <c r="K45" s="30">
        <v>265</v>
      </c>
      <c r="L45" s="30">
        <v>221</v>
      </c>
      <c r="M45" s="30">
        <v>54</v>
      </c>
      <c r="N45" s="30">
        <v>646</v>
      </c>
      <c r="O45" s="30">
        <v>927</v>
      </c>
      <c r="P45" s="30">
        <v>272</v>
      </c>
      <c r="Q45" s="31">
        <v>121</v>
      </c>
    </row>
    <row r="46" spans="2:17" x14ac:dyDescent="0.35">
      <c r="B46" s="25">
        <v>45</v>
      </c>
      <c r="C46" s="32" t="s">
        <v>44</v>
      </c>
      <c r="D46" s="29">
        <v>930</v>
      </c>
      <c r="E46" s="30">
        <v>749</v>
      </c>
      <c r="F46" s="30">
        <v>843</v>
      </c>
      <c r="G46" s="30">
        <v>175</v>
      </c>
      <c r="H46" s="30">
        <v>131</v>
      </c>
      <c r="I46" s="30">
        <v>19</v>
      </c>
      <c r="J46" s="30">
        <v>627</v>
      </c>
      <c r="K46" s="30">
        <v>875</v>
      </c>
      <c r="L46" s="30">
        <v>752</v>
      </c>
      <c r="M46" s="30">
        <v>256</v>
      </c>
      <c r="N46" s="30">
        <v>502</v>
      </c>
      <c r="O46" s="30">
        <v>477</v>
      </c>
      <c r="P46" s="30">
        <v>292</v>
      </c>
      <c r="Q46" s="31">
        <v>646</v>
      </c>
    </row>
    <row r="47" spans="2:17" x14ac:dyDescent="0.35">
      <c r="B47" s="25">
        <v>46</v>
      </c>
      <c r="C47" s="32" t="s">
        <v>45</v>
      </c>
      <c r="D47" s="29">
        <v>424</v>
      </c>
      <c r="E47" s="30">
        <v>368</v>
      </c>
      <c r="F47" s="30">
        <v>922</v>
      </c>
      <c r="G47" s="30">
        <v>685</v>
      </c>
      <c r="H47" s="30">
        <v>731</v>
      </c>
      <c r="I47" s="30">
        <v>152</v>
      </c>
      <c r="J47" s="30">
        <v>727</v>
      </c>
      <c r="K47" s="30">
        <v>57</v>
      </c>
      <c r="L47" s="30">
        <v>830</v>
      </c>
      <c r="M47" s="30">
        <v>870</v>
      </c>
      <c r="N47" s="30">
        <v>272</v>
      </c>
      <c r="O47" s="30">
        <v>447</v>
      </c>
      <c r="P47" s="30">
        <v>643</v>
      </c>
      <c r="Q47" s="31">
        <v>603</v>
      </c>
    </row>
    <row r="48" spans="2:17" x14ac:dyDescent="0.35">
      <c r="B48" s="25">
        <v>47</v>
      </c>
      <c r="C48" s="32" t="s">
        <v>46</v>
      </c>
      <c r="D48" s="29">
        <v>374</v>
      </c>
      <c r="E48" s="30">
        <v>350</v>
      </c>
      <c r="F48" s="30">
        <v>566</v>
      </c>
      <c r="G48" s="30">
        <v>919</v>
      </c>
      <c r="H48" s="30">
        <v>846</v>
      </c>
      <c r="I48" s="30">
        <v>402</v>
      </c>
      <c r="J48" s="30">
        <v>451</v>
      </c>
      <c r="K48" s="30">
        <v>215</v>
      </c>
      <c r="L48" s="30">
        <v>97</v>
      </c>
      <c r="M48" s="30">
        <v>942</v>
      </c>
      <c r="N48" s="30">
        <v>292</v>
      </c>
      <c r="O48" s="30">
        <v>910</v>
      </c>
      <c r="P48" s="30">
        <v>33</v>
      </c>
      <c r="Q48" s="31">
        <v>524</v>
      </c>
    </row>
    <row r="49" spans="2:17" x14ac:dyDescent="0.35">
      <c r="B49" s="25">
        <v>48</v>
      </c>
      <c r="C49" s="32" t="s">
        <v>47</v>
      </c>
      <c r="D49" s="29">
        <v>652</v>
      </c>
      <c r="E49" s="30">
        <v>148</v>
      </c>
      <c r="F49" s="30">
        <v>57</v>
      </c>
      <c r="G49" s="30">
        <v>80</v>
      </c>
      <c r="H49" s="30">
        <v>590</v>
      </c>
      <c r="I49" s="30">
        <v>21</v>
      </c>
      <c r="J49" s="30">
        <v>417</v>
      </c>
      <c r="K49" s="30">
        <v>668</v>
      </c>
      <c r="L49" s="30">
        <v>511</v>
      </c>
      <c r="M49" s="30">
        <v>732</v>
      </c>
      <c r="N49" s="30">
        <v>405</v>
      </c>
      <c r="O49" s="30">
        <v>852</v>
      </c>
      <c r="P49" s="30">
        <v>946</v>
      </c>
      <c r="Q49" s="31">
        <v>339</v>
      </c>
    </row>
    <row r="50" spans="2:17" x14ac:dyDescent="0.35">
      <c r="B50" s="25">
        <v>49</v>
      </c>
      <c r="C50" s="32" t="s">
        <v>48</v>
      </c>
      <c r="D50" s="29">
        <v>878</v>
      </c>
      <c r="E50" s="30">
        <v>208</v>
      </c>
      <c r="F50" s="30">
        <v>654</v>
      </c>
      <c r="G50" s="30">
        <v>230</v>
      </c>
      <c r="H50" s="30">
        <v>192</v>
      </c>
      <c r="I50" s="30">
        <v>413</v>
      </c>
      <c r="J50" s="30">
        <v>949</v>
      </c>
      <c r="K50" s="30">
        <v>89</v>
      </c>
      <c r="L50" s="30">
        <v>865</v>
      </c>
      <c r="M50" s="30">
        <v>399</v>
      </c>
      <c r="N50" s="30">
        <v>657</v>
      </c>
      <c r="O50" s="30">
        <v>288</v>
      </c>
      <c r="P50" s="30">
        <v>852</v>
      </c>
      <c r="Q50" s="31">
        <v>843</v>
      </c>
    </row>
    <row r="51" spans="2:17" x14ac:dyDescent="0.35">
      <c r="B51" s="25">
        <v>50</v>
      </c>
      <c r="C51" s="32" t="s">
        <v>49</v>
      </c>
      <c r="D51" s="29">
        <v>466</v>
      </c>
      <c r="E51" s="30">
        <v>314</v>
      </c>
      <c r="F51" s="30">
        <v>603</v>
      </c>
      <c r="G51" s="30">
        <v>986</v>
      </c>
      <c r="H51" s="30">
        <v>401</v>
      </c>
      <c r="I51" s="30">
        <v>859</v>
      </c>
      <c r="J51" s="30">
        <v>886</v>
      </c>
      <c r="K51" s="30">
        <v>407</v>
      </c>
      <c r="L51" s="30">
        <v>499</v>
      </c>
      <c r="M51" s="30">
        <v>297</v>
      </c>
      <c r="N51" s="30">
        <v>226</v>
      </c>
      <c r="O51" s="30">
        <v>89</v>
      </c>
      <c r="P51" s="30">
        <v>251</v>
      </c>
      <c r="Q51" s="31">
        <v>117</v>
      </c>
    </row>
    <row r="52" spans="2:17" x14ac:dyDescent="0.35">
      <c r="B52" s="25">
        <v>51</v>
      </c>
      <c r="C52" s="32" t="s">
        <v>50</v>
      </c>
      <c r="D52" s="29">
        <v>952</v>
      </c>
      <c r="E52" s="30">
        <v>285</v>
      </c>
      <c r="F52" s="30">
        <v>524</v>
      </c>
      <c r="G52" s="30">
        <v>524</v>
      </c>
      <c r="H52" s="30">
        <v>945</v>
      </c>
      <c r="I52" s="30">
        <v>990</v>
      </c>
      <c r="J52" s="30">
        <v>280</v>
      </c>
      <c r="K52" s="30">
        <v>150</v>
      </c>
      <c r="L52" s="30">
        <v>371</v>
      </c>
      <c r="M52" s="30">
        <v>355</v>
      </c>
      <c r="N52" s="30">
        <v>253</v>
      </c>
      <c r="O52" s="30">
        <v>539</v>
      </c>
      <c r="P52" s="30">
        <v>875</v>
      </c>
      <c r="Q52" s="31">
        <v>64</v>
      </c>
    </row>
    <row r="53" spans="2:17" x14ac:dyDescent="0.35">
      <c r="B53" s="25">
        <v>52</v>
      </c>
      <c r="C53" s="32" t="s">
        <v>51</v>
      </c>
      <c r="D53" s="29">
        <v>198</v>
      </c>
      <c r="E53" s="30">
        <v>172</v>
      </c>
      <c r="F53" s="30">
        <v>339</v>
      </c>
      <c r="G53" s="30">
        <v>451</v>
      </c>
      <c r="H53" s="30">
        <v>40</v>
      </c>
      <c r="I53" s="30">
        <v>259</v>
      </c>
      <c r="J53" s="30">
        <v>502</v>
      </c>
      <c r="K53" s="30">
        <v>265</v>
      </c>
      <c r="L53" s="30">
        <v>221</v>
      </c>
      <c r="M53" s="30">
        <v>54</v>
      </c>
      <c r="N53" s="30">
        <v>646</v>
      </c>
      <c r="O53" s="30">
        <v>927</v>
      </c>
      <c r="P53" s="30">
        <v>272</v>
      </c>
      <c r="Q53" s="31">
        <v>121</v>
      </c>
    </row>
    <row r="54" spans="2:17" x14ac:dyDescent="0.35">
      <c r="B54" s="25">
        <v>53</v>
      </c>
      <c r="C54" s="32" t="s">
        <v>52</v>
      </c>
      <c r="D54" s="33">
        <v>930</v>
      </c>
      <c r="E54" s="34">
        <v>749</v>
      </c>
      <c r="F54" s="34">
        <v>843</v>
      </c>
      <c r="G54" s="34">
        <v>175</v>
      </c>
      <c r="H54" s="34">
        <v>131</v>
      </c>
      <c r="I54" s="34">
        <v>19</v>
      </c>
      <c r="J54" s="34">
        <v>627</v>
      </c>
      <c r="K54" s="34">
        <v>875</v>
      </c>
      <c r="L54" s="34">
        <v>752</v>
      </c>
      <c r="M54" s="34">
        <v>256</v>
      </c>
      <c r="N54" s="34">
        <v>502</v>
      </c>
      <c r="O54" s="34">
        <v>477</v>
      </c>
      <c r="P54" s="34">
        <v>292</v>
      </c>
      <c r="Q54" s="35">
        <v>646</v>
      </c>
    </row>
    <row r="55" spans="2:17" x14ac:dyDescent="0.35">
      <c r="C55" s="68" t="s">
        <v>588</v>
      </c>
      <c r="D55" s="23">
        <f>ROUND(AVERAGE(D2:D54),0)</f>
        <v>609</v>
      </c>
      <c r="E55" s="23">
        <f t="shared" ref="E55:Q55" si="0">ROUND(AVERAGE(E2:E54),0)</f>
        <v>391</v>
      </c>
      <c r="F55" s="23">
        <f t="shared" si="0"/>
        <v>490</v>
      </c>
      <c r="G55" s="23">
        <f t="shared" si="0"/>
        <v>473</v>
      </c>
      <c r="H55" s="23">
        <f t="shared" si="0"/>
        <v>507</v>
      </c>
      <c r="I55" s="23">
        <f t="shared" si="0"/>
        <v>475</v>
      </c>
      <c r="J55" s="23">
        <f t="shared" si="0"/>
        <v>610</v>
      </c>
      <c r="K55" s="23">
        <f t="shared" si="0"/>
        <v>448</v>
      </c>
      <c r="L55" s="23">
        <f t="shared" si="0"/>
        <v>518</v>
      </c>
      <c r="M55" s="23">
        <f t="shared" si="0"/>
        <v>410</v>
      </c>
      <c r="N55" s="23">
        <f t="shared" si="0"/>
        <v>489</v>
      </c>
      <c r="O55" s="23">
        <f t="shared" si="0"/>
        <v>543</v>
      </c>
      <c r="P55" s="23">
        <f t="shared" si="0"/>
        <v>519</v>
      </c>
      <c r="Q55" s="23">
        <f t="shared" si="0"/>
        <v>401</v>
      </c>
    </row>
    <row r="56" spans="2:17" x14ac:dyDescent="0.35">
      <c r="C56" s="68" t="s">
        <v>589</v>
      </c>
      <c r="D56" s="23">
        <f>MAX(D2:D54)</f>
        <v>976</v>
      </c>
      <c r="E56" s="23">
        <f t="shared" ref="E56:Q56" si="1">MAX(E2:E54)</f>
        <v>933</v>
      </c>
      <c r="F56" s="23">
        <f t="shared" si="1"/>
        <v>961</v>
      </c>
      <c r="G56" s="23">
        <f t="shared" si="1"/>
        <v>996</v>
      </c>
      <c r="H56" s="23">
        <f t="shared" si="1"/>
        <v>984</v>
      </c>
      <c r="I56" s="23">
        <f t="shared" si="1"/>
        <v>990</v>
      </c>
      <c r="J56" s="23">
        <f t="shared" si="1"/>
        <v>994</v>
      </c>
      <c r="K56" s="23">
        <f t="shared" si="1"/>
        <v>959</v>
      </c>
      <c r="L56" s="23">
        <f t="shared" si="1"/>
        <v>978</v>
      </c>
      <c r="M56" s="23">
        <f t="shared" si="1"/>
        <v>942</v>
      </c>
      <c r="N56" s="23">
        <f t="shared" si="1"/>
        <v>960</v>
      </c>
      <c r="O56" s="23">
        <f t="shared" si="1"/>
        <v>993</v>
      </c>
      <c r="P56" s="23">
        <f t="shared" si="1"/>
        <v>949</v>
      </c>
      <c r="Q56" s="23">
        <f t="shared" si="1"/>
        <v>961</v>
      </c>
    </row>
    <row r="57" spans="2:17" x14ac:dyDescent="0.35">
      <c r="C57" s="78" t="s">
        <v>590</v>
      </c>
      <c r="D57" s="23">
        <f>MIN(D2:D54)</f>
        <v>25</v>
      </c>
      <c r="E57" s="23">
        <f t="shared" ref="E57:Q57" si="2">MIN(E2:E54)</f>
        <v>31</v>
      </c>
      <c r="F57" s="23">
        <f t="shared" si="2"/>
        <v>57</v>
      </c>
      <c r="G57" s="23">
        <f t="shared" si="2"/>
        <v>5</v>
      </c>
      <c r="H57" s="23">
        <f t="shared" si="2"/>
        <v>40</v>
      </c>
      <c r="I57" s="23">
        <f t="shared" si="2"/>
        <v>8</v>
      </c>
      <c r="J57" s="23">
        <f t="shared" si="2"/>
        <v>94</v>
      </c>
      <c r="K57" s="23">
        <f t="shared" si="2"/>
        <v>57</v>
      </c>
      <c r="L57" s="23">
        <f t="shared" si="2"/>
        <v>14</v>
      </c>
      <c r="M57" s="23">
        <f t="shared" si="2"/>
        <v>54</v>
      </c>
      <c r="N57" s="23">
        <f t="shared" si="2"/>
        <v>1</v>
      </c>
      <c r="O57" s="23">
        <f t="shared" si="2"/>
        <v>89</v>
      </c>
      <c r="P57" s="23">
        <f t="shared" si="2"/>
        <v>33</v>
      </c>
      <c r="Q57" s="23">
        <f t="shared" si="2"/>
        <v>57</v>
      </c>
    </row>
  </sheetData>
  <phoneticPr fontId="3" type="noConversion"/>
  <pageMargins left="0.5" right="0.5" top="0.5" bottom="0.5" header="0.4921259845" footer="0.4921259845"/>
  <pageSetup paperSize="9" orientation="landscape" verticalDpi="0" r:id="rId1"/>
  <headerFooter alignWithMargins="0"/>
  <ignoredErrors>
    <ignoredError sqref="D55:Q5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žáci</vt:lpstr>
      <vt:lpstr>Škoda</vt:lpstr>
      <vt:lpstr>podezřelí-3k</vt:lpstr>
      <vt:lpstr>povolání-2kr</vt:lpstr>
      <vt:lpstr>železářství-3k</vt:lpstr>
      <vt:lpstr>elektro</vt:lpstr>
      <vt:lpstr>ovoce</vt:lpstr>
      <vt:lpstr>počítače</vt:lpstr>
      <vt:lpstr>závod+body</vt:lpstr>
    </vt:vector>
  </TitlesOfParts>
  <Company>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Jiří Hrodek</dc:creator>
  <cp:lastModifiedBy>Hrodek Jiří</cp:lastModifiedBy>
  <dcterms:created xsi:type="dcterms:W3CDTF">2005-11-21T20:54:32Z</dcterms:created>
  <dcterms:modified xsi:type="dcterms:W3CDTF">2025-03-25T12:54:08Z</dcterms:modified>
</cp:coreProperties>
</file>